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238.62.245\CCII-Adm2\事務専務\★03各種宿題\13_ホール利用の内規\10_アップ版_20250201\英語\"/>
    </mc:Choice>
  </mc:AlternateContent>
  <xr:revisionPtr revIDLastSave="0" documentId="13_ncr:1_{D1B901AC-2558-4C1D-9B8B-13974A3E7D3C}" xr6:coauthVersionLast="47" xr6:coauthVersionMax="47" xr10:uidLastSave="{00000000-0000-0000-0000-000000000000}"/>
  <bookViews>
    <workbookView xWindow="-120" yWindow="-120" windowWidth="29040" windowHeight="15720" xr2:uid="{A6D54668-BA98-4979-BAF4-1CE993A5B39B}"/>
  </bookViews>
  <sheets>
    <sheet name="1-1_application" sheetId="1" r:id="rId1"/>
    <sheet name="1-1_translation_referrence" sheetId="8" r:id="rId2"/>
    <sheet name="1-2_許可通知" sheetId="3" state="hidden" r:id="rId3"/>
    <sheet name="1-3_不許可通知" sheetId="4" state="hidden" r:id="rId4"/>
    <sheet name="1-4_取り止め申請書" sheetId="5" state="hidden" r:id="rId5"/>
    <sheet name="1-5_取り止め許可通知" sheetId="6" state="hidden" r:id="rId6"/>
    <sheet name="データ" sheetId="7" state="hidden" r:id="rId7"/>
  </sheets>
  <definedNames>
    <definedName name="_Hlk181031247" localSheetId="0">'1-1_application'!$B$7</definedName>
    <definedName name="_Hlk181031247" localSheetId="2">'1-2_許可通知'!#REF!</definedName>
    <definedName name="_Hlk181031247" localSheetId="3">'1-3_不許可通知'!#REF!</definedName>
    <definedName name="_Hlk181031247" localSheetId="4">'1-4_取り止め申請書'!$B$6</definedName>
    <definedName name="_Hlk181031247" localSheetId="5">'1-5_取り止め許可通知'!#REF!</definedName>
    <definedName name="_xlnm.Print_Area" localSheetId="0">'1-1_application'!$A$1:$D$40</definedName>
    <definedName name="_xlnm.Print_Area" localSheetId="2">'1-2_許可通知'!$A$1:$D$27</definedName>
    <definedName name="_xlnm.Print_Area" localSheetId="3">'1-3_不許可通知'!$A$1:$D$24</definedName>
    <definedName name="_xlnm.Print_Area" localSheetId="4">'1-4_取り止め申請書'!$A$1:$D$38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 i="7" l="1"/>
  <c r="AA3" i="7"/>
  <c r="D3" i="7"/>
  <c r="C3" i="7"/>
  <c r="C47" i="1"/>
  <c r="C28" i="4" s="1"/>
  <c r="E27" i="1"/>
  <c r="C27" i="3"/>
  <c r="G15" i="1"/>
  <c r="C41" i="5"/>
  <c r="D2" i="6" s="1"/>
  <c r="D2" i="4"/>
  <c r="D2" i="3"/>
  <c r="AC3" i="7"/>
  <c r="AK3" i="7"/>
  <c r="AL3" i="7"/>
  <c r="AI3" i="7"/>
  <c r="AG3" i="7"/>
  <c r="AJ3" i="7"/>
  <c r="AE3" i="7"/>
  <c r="AD3" i="7"/>
  <c r="AB3" i="7"/>
  <c r="Z3" i="7"/>
  <c r="Y3" i="7"/>
  <c r="X3" i="7"/>
  <c r="V3" i="7"/>
  <c r="U3" i="7"/>
  <c r="W3" i="7"/>
  <c r="S3" i="7"/>
  <c r="R3" i="7"/>
  <c r="Q3" i="7"/>
  <c r="P3" i="7"/>
  <c r="O3" i="7"/>
  <c r="N3" i="7"/>
  <c r="M3" i="7"/>
  <c r="L3" i="7"/>
  <c r="K3" i="7"/>
  <c r="J3" i="7"/>
  <c r="I3" i="7"/>
  <c r="H3" i="7"/>
  <c r="G3" i="7"/>
  <c r="F3" i="7"/>
  <c r="E3" i="7"/>
  <c r="B3" i="7"/>
  <c r="C34" i="5"/>
  <c r="C15" i="6"/>
  <c r="B7" i="6"/>
  <c r="B6" i="6"/>
  <c r="B5" i="6"/>
  <c r="C35" i="5"/>
  <c r="D33" i="5"/>
  <c r="C33" i="5"/>
  <c r="C32" i="5"/>
  <c r="C31" i="5"/>
  <c r="C20" i="6" s="1"/>
  <c r="C30" i="5"/>
  <c r="C19" i="6" s="1"/>
  <c r="C29" i="5"/>
  <c r="C18" i="6" s="1"/>
  <c r="D29" i="5"/>
  <c r="D18" i="6" s="1"/>
  <c r="D28" i="5"/>
  <c r="D17" i="6" s="1"/>
  <c r="C28" i="5"/>
  <c r="C17" i="6" s="1"/>
  <c r="C27" i="5"/>
  <c r="C16" i="6" s="1"/>
  <c r="C26" i="5"/>
  <c r="C25" i="5"/>
  <c r="C18" i="5"/>
  <c r="C19" i="5"/>
  <c r="C20" i="5"/>
  <c r="C21" i="5"/>
  <c r="C17" i="5"/>
  <c r="C11" i="5"/>
  <c r="C12" i="5"/>
  <c r="C13" i="5"/>
  <c r="C14" i="5"/>
  <c r="C10" i="5"/>
  <c r="C9" i="5"/>
  <c r="C20" i="4"/>
  <c r="C19" i="4"/>
  <c r="D18" i="4"/>
  <c r="C18" i="4"/>
  <c r="D17" i="4"/>
  <c r="C17" i="4"/>
  <c r="C16" i="4"/>
  <c r="C15" i="4"/>
  <c r="B7" i="4"/>
  <c r="B6" i="4"/>
  <c r="B5" i="4"/>
  <c r="C21" i="3"/>
  <c r="C20" i="3"/>
  <c r="D19" i="3"/>
  <c r="C19" i="3"/>
  <c r="D18" i="3"/>
  <c r="C18" i="3"/>
  <c r="C17" i="3"/>
  <c r="C16" i="3"/>
  <c r="B7" i="3"/>
  <c r="B6" i="3"/>
  <c r="B5" i="3"/>
  <c r="E19" i="3" l="1"/>
  <c r="AF3" i="7"/>
  <c r="C31" i="3"/>
  <c r="F19" i="3"/>
  <c r="C26" i="3" s="1"/>
  <c r="AH3" i="7" s="1"/>
</calcChain>
</file>

<file path=xl/sharedStrings.xml><?xml version="1.0" encoding="utf-8"?>
<sst xmlns="http://schemas.openxmlformats.org/spreadsheetml/2006/main" count="262" uniqueCount="170">
  <si>
    <t>【申請者】</t>
  </si>
  <si>
    <t>Ｅメール</t>
  </si>
  <si>
    <t>【事務担当者】</t>
  </si>
  <si>
    <t>（申請者と異なる場合のみ記載）</t>
  </si>
  <si>
    <t>申請者の区分</t>
  </si>
  <si>
    <t>使用予定人員</t>
  </si>
  <si>
    <t>経費負担先</t>
  </si>
  <si>
    <t>そ　の　他</t>
  </si>
  <si>
    <t>使用開始日時</t>
    <rPh sb="2" eb="4">
      <t>カイシ</t>
    </rPh>
    <phoneticPr fontId="1"/>
  </si>
  <si>
    <t>使用終了日時</t>
    <rPh sb="0" eb="2">
      <t>シヨウ</t>
    </rPh>
    <rPh sb="2" eb="5">
      <t>シュウリョウビ</t>
    </rPh>
    <rPh sb="4" eb="6">
      <t>ニチジ</t>
    </rPh>
    <phoneticPr fontId="1"/>
  </si>
  <si>
    <t>京都大学がん免疫総合研究センター</t>
  </si>
  <si>
    <t>電話番号</t>
    <phoneticPr fontId="1"/>
  </si>
  <si>
    <t>団体名</t>
    <phoneticPr fontId="1"/>
  </si>
  <si>
    <t>氏名</t>
    <phoneticPr fontId="1"/>
  </si>
  <si>
    <t>Ｅメール</t>
    <phoneticPr fontId="1"/>
  </si>
  <si>
    <t>使用施設</t>
    <phoneticPr fontId="1"/>
  </si>
  <si>
    <t>申請日</t>
    <rPh sb="0" eb="3">
      <t>シンセイビ</t>
    </rPh>
    <phoneticPr fontId="1"/>
  </si>
  <si>
    <t>人</t>
    <rPh sb="0" eb="1">
      <t>ヒト</t>
    </rPh>
    <phoneticPr fontId="1"/>
  </si>
  <si>
    <t>代表者職名</t>
    <rPh sb="0" eb="3">
      <t>ダイヒョウシャ</t>
    </rPh>
    <rPh sb="3" eb="5">
      <t>ショクメイ</t>
    </rPh>
    <phoneticPr fontId="1"/>
  </si>
  <si>
    <t>住所</t>
    <rPh sb="0" eb="2">
      <t>ジュウショ</t>
    </rPh>
    <phoneticPr fontId="1"/>
  </si>
  <si>
    <t>職名</t>
    <rPh sb="0" eb="2">
      <t>ショクメイ</t>
    </rPh>
    <phoneticPr fontId="1"/>
  </si>
  <si>
    <t>所属</t>
    <phoneticPr fontId="1"/>
  </si>
  <si>
    <t>代表者氏名</t>
    <phoneticPr fontId="1"/>
  </si>
  <si>
    <t>受理日</t>
    <rPh sb="0" eb="3">
      <t>ジュリビ</t>
    </rPh>
    <phoneticPr fontId="1"/>
  </si>
  <si>
    <t>審議予定日</t>
    <rPh sb="0" eb="5">
      <t>シンギヨテイビ</t>
    </rPh>
    <phoneticPr fontId="1"/>
  </si>
  <si>
    <t>受理者</t>
    <rPh sb="0" eb="3">
      <t>ジュリシャ</t>
    </rPh>
    <phoneticPr fontId="1"/>
  </si>
  <si>
    <t>〒</t>
    <phoneticPr fontId="1"/>
  </si>
  <si>
    <t>京都大学がん免疫総合研究センターBristol Myers Squibb棟 管理責任者　殿</t>
    <phoneticPr fontId="1"/>
  </si>
  <si>
    <t>京都大学がん免疫総合研究センター
Bristol Myers Squibb棟管理責任者
センター長　　本庶　佑</t>
    <phoneticPr fontId="1"/>
  </si>
  <si>
    <t>京都大学がん免疫総合研究センターBristol Myers Squibb棟
時間利用スペースの使用許可について（通知）</t>
    <phoneticPr fontId="1"/>
  </si>
  <si>
    <t>　以下の申請について、許可します。
　使用の際は、がん免疫総合研究センターBristol Myers Squibb棟使用要領、がん免疫総合研究センターBristol Myers Squibb棟使用規則及び施設の使用に関する注意事項を遵守してください。</t>
    <rPh sb="1" eb="3">
      <t>イカ</t>
    </rPh>
    <rPh sb="4" eb="6">
      <t>シンセイ</t>
    </rPh>
    <phoneticPr fontId="1"/>
  </si>
  <si>
    <t>円（消費税相当額を含む）</t>
    <rPh sb="0" eb="1">
      <t>エン</t>
    </rPh>
    <rPh sb="2" eb="8">
      <t>ショウヒゼイソウトウガク</t>
    </rPh>
    <rPh sb="9" eb="10">
      <t>フク</t>
    </rPh>
    <phoneticPr fontId="1"/>
  </si>
  <si>
    <t>京都大学がん免疫総合研究センターBristol Myers Squibb棟
時間利用スペースの使用不許可について（通知）</t>
    <rPh sb="49" eb="50">
      <t>フ</t>
    </rPh>
    <phoneticPr fontId="1"/>
  </si>
  <si>
    <t>　以下の申請について、不許可となりましたので、お知らせします。
　ご了承のほどお願いいたします。　</t>
    <rPh sb="1" eb="3">
      <t>イカ</t>
    </rPh>
    <rPh sb="4" eb="6">
      <t>シンセイ</t>
    </rPh>
    <rPh sb="11" eb="12">
      <t>フ</t>
    </rPh>
    <rPh sb="24" eb="25">
      <t>シ</t>
    </rPh>
    <rPh sb="34" eb="36">
      <t>リョウショウ</t>
    </rPh>
    <rPh sb="40" eb="41">
      <t>ネガ</t>
    </rPh>
    <phoneticPr fontId="1"/>
  </si>
  <si>
    <t>備考</t>
    <rPh sb="0" eb="2">
      <t>ビコウ</t>
    </rPh>
    <phoneticPr fontId="1"/>
  </si>
  <si>
    <t>多目的ホール使用取止め申請書</t>
    <rPh sb="8" eb="10">
      <t>トリヤ</t>
    </rPh>
    <phoneticPr fontId="1"/>
  </si>
  <si>
    <t>　以下の申請について取止めたいので許可くださるようお願いします。</t>
    <rPh sb="1" eb="3">
      <t>イカ</t>
    </rPh>
    <rPh sb="4" eb="6">
      <t>シンセイ</t>
    </rPh>
    <phoneticPr fontId="1"/>
  </si>
  <si>
    <t>取止め理由</t>
    <rPh sb="0" eb="2">
      <t>トリヤ</t>
    </rPh>
    <rPh sb="3" eb="5">
      <t>リユウ</t>
    </rPh>
    <phoneticPr fontId="1"/>
  </si>
  <si>
    <t>通知日</t>
    <rPh sb="0" eb="3">
      <t>ツウチビ</t>
    </rPh>
    <phoneticPr fontId="1"/>
  </si>
  <si>
    <t>京都大学がん免疫総合研究センターBristol Myers Squibb棟
時間利用スペースの使用取止めの許可について（通知）</t>
    <rPh sb="49" eb="51">
      <t>トリヤ</t>
    </rPh>
    <rPh sb="53" eb="55">
      <t>キョカ</t>
    </rPh>
    <phoneticPr fontId="1"/>
  </si>
  <si>
    <t>　以下の申請について、使用取止めを許可します。</t>
    <rPh sb="1" eb="3">
      <t>イカ</t>
    </rPh>
    <rPh sb="4" eb="6">
      <t>シンセイ</t>
    </rPh>
    <rPh sb="11" eb="15">
      <t>シヨウトリヤ</t>
    </rPh>
    <phoneticPr fontId="1"/>
  </si>
  <si>
    <t>取止め申請日</t>
    <rPh sb="0" eb="2">
      <t>トリヤ</t>
    </rPh>
    <rPh sb="3" eb="6">
      <t>シンセイビ</t>
    </rPh>
    <phoneticPr fontId="1"/>
  </si>
  <si>
    <t>がん免疫総合研究センター使用欄</t>
    <rPh sb="12" eb="14">
      <t>シヨウ</t>
    </rPh>
    <rPh sb="14" eb="15">
      <t>ラン</t>
    </rPh>
    <phoneticPr fontId="1"/>
  </si>
  <si>
    <t>会議等の名称</t>
    <rPh sb="0" eb="3">
      <t>カイギトウ</t>
    </rPh>
    <rPh sb="4" eb="6">
      <t>メイショウ</t>
    </rPh>
    <phoneticPr fontId="1"/>
  </si>
  <si>
    <t>会議等の目的</t>
    <rPh sb="0" eb="3">
      <t>カイギトウ</t>
    </rPh>
    <rPh sb="4" eb="6">
      <t>モクテキ</t>
    </rPh>
    <phoneticPr fontId="1"/>
  </si>
  <si>
    <t>（内訳）学内者数</t>
    <rPh sb="1" eb="3">
      <t>ウチワケ</t>
    </rPh>
    <rPh sb="4" eb="7">
      <t>ガクナイシャ</t>
    </rPh>
    <rPh sb="7" eb="8">
      <t>スウ</t>
    </rPh>
    <phoneticPr fontId="1"/>
  </si>
  <si>
    <t>（内訳）学外者数</t>
    <rPh sb="1" eb="3">
      <t>ウチワケ</t>
    </rPh>
    <rPh sb="4" eb="6">
      <t>ガクガイ</t>
    </rPh>
    <rPh sb="6" eb="7">
      <t>シャ</t>
    </rPh>
    <rPh sb="7" eb="8">
      <t>スウ</t>
    </rPh>
    <phoneticPr fontId="1"/>
  </si>
  <si>
    <t>多目的ホール（NITORI Hall）</t>
    <phoneticPr fontId="1"/>
  </si>
  <si>
    <t>使用開始時間</t>
    <rPh sb="2" eb="4">
      <t>カイシ</t>
    </rPh>
    <rPh sb="5" eb="6">
      <t>アイダ</t>
    </rPh>
    <phoneticPr fontId="1"/>
  </si>
  <si>
    <t>使用開始日付</t>
    <rPh sb="2" eb="4">
      <t>カイシ</t>
    </rPh>
    <rPh sb="5" eb="6">
      <t>ツ</t>
    </rPh>
    <phoneticPr fontId="1"/>
  </si>
  <si>
    <t>使用終了日付</t>
    <rPh sb="0" eb="2">
      <t>シヨウ</t>
    </rPh>
    <rPh sb="4" eb="6">
      <t>ヒヅケ</t>
    </rPh>
    <phoneticPr fontId="1"/>
  </si>
  <si>
    <t>使用終了時間</t>
    <rPh sb="0" eb="6">
      <t>シヨウシュウリョウジカン</t>
    </rPh>
    <phoneticPr fontId="1"/>
  </si>
  <si>
    <t>不許可通知日</t>
    <rPh sb="0" eb="3">
      <t>フキョカ</t>
    </rPh>
    <rPh sb="3" eb="6">
      <t>ツウチビ</t>
    </rPh>
    <phoneticPr fontId="1"/>
  </si>
  <si>
    <t>許可通知日</t>
    <rPh sb="0" eb="2">
      <t>キョカ</t>
    </rPh>
    <rPh sb="2" eb="4">
      <t>ツウチ</t>
    </rPh>
    <rPh sb="4" eb="5">
      <t>ビ</t>
    </rPh>
    <phoneticPr fontId="1"/>
  </si>
  <si>
    <t>取止め許可通知日</t>
    <rPh sb="0" eb="2">
      <t>トリヤ</t>
    </rPh>
    <rPh sb="3" eb="8">
      <t>キョカツウチビ</t>
    </rPh>
    <phoneticPr fontId="1"/>
  </si>
  <si>
    <t>使用申請日</t>
    <rPh sb="0" eb="2">
      <t>シヨウ</t>
    </rPh>
    <phoneticPr fontId="1"/>
  </si>
  <si>
    <t>受理No.</t>
    <rPh sb="0" eb="2">
      <t>ジュリ</t>
    </rPh>
    <phoneticPr fontId="1"/>
  </si>
  <si>
    <t>yyyyxx</t>
    <phoneticPr fontId="1"/>
  </si>
  <si>
    <t>yyyy/mm/dd</t>
    <phoneticPr fontId="1"/>
  </si>
  <si>
    <t>（変更申請の場合は元の受理No.に枝番（-x）を付す）</t>
    <rPh sb="1" eb="5">
      <t>ヘンコウシンセイ</t>
    </rPh>
    <rPh sb="6" eb="8">
      <t>バアイ</t>
    </rPh>
    <rPh sb="9" eb="10">
      <t>モト</t>
    </rPh>
    <rPh sb="11" eb="13">
      <t>ジュリ</t>
    </rPh>
    <rPh sb="17" eb="19">
      <t>エダバン</t>
    </rPh>
    <rPh sb="24" eb="25">
      <t>フ</t>
    </rPh>
    <phoneticPr fontId="1"/>
  </si>
  <si>
    <t>自動附番</t>
    <rPh sb="0" eb="4">
      <t>ジドウフバン</t>
    </rPh>
    <phoneticPr fontId="1"/>
  </si>
  <si>
    <t>【使用者・申請者】</t>
    <rPh sb="1" eb="4">
      <t>シヨウシャ</t>
    </rPh>
    <phoneticPr fontId="1"/>
  </si>
  <si>
    <t>納入方法</t>
    <rPh sb="0" eb="4">
      <t>ノウニュウホウホウ</t>
    </rPh>
    <phoneticPr fontId="1"/>
  </si>
  <si>
    <t>様式１－５</t>
    <phoneticPr fontId="1"/>
  </si>
  <si>
    <t>様式１－４</t>
    <phoneticPr fontId="1"/>
  </si>
  <si>
    <t>様式１－３</t>
    <phoneticPr fontId="1"/>
  </si>
  <si>
    <t>様式１－２</t>
    <phoneticPr fontId="1"/>
  </si>
  <si>
    <t>様式１－１</t>
    <phoneticPr fontId="1"/>
  </si>
  <si>
    <t>記</t>
    <rPh sb="0" eb="1">
      <t>キ</t>
    </rPh>
    <phoneticPr fontId="1"/>
  </si>
  <si>
    <t>　下記とおり施設使用料の納入をお願いします。一旦納入いただいた施設使用料は原則として返還いたしませんので、ご了承ください。</t>
    <rPh sb="1" eb="3">
      <t>カキ</t>
    </rPh>
    <rPh sb="6" eb="11">
      <t>シセツシヨウリョウ</t>
    </rPh>
    <rPh sb="12" eb="14">
      <t>ノウニュウ</t>
    </rPh>
    <rPh sb="16" eb="17">
      <t>ネガ</t>
    </rPh>
    <rPh sb="31" eb="33">
      <t>シセツ</t>
    </rPh>
    <rPh sb="37" eb="39">
      <t>ゲンソク</t>
    </rPh>
    <rPh sb="54" eb="56">
      <t>リョウショウ</t>
    </rPh>
    <phoneticPr fontId="1"/>
  </si>
  <si>
    <t>←押印等は不要です</t>
    <rPh sb="1" eb="4">
      <t>オウイントウ</t>
    </rPh>
    <rPh sb="5" eb="7">
      <t>フヨウ</t>
    </rPh>
    <phoneticPr fontId="1"/>
  </si>
  <si>
    <t>←本申請フォーム提出の送信アドレスと照合します（事務担当者アドレスといずれか）</t>
    <rPh sb="1" eb="4">
      <t>ホンシンセイ</t>
    </rPh>
    <rPh sb="8" eb="10">
      <t>テイシュツ</t>
    </rPh>
    <rPh sb="11" eb="13">
      <t>ソウシン</t>
    </rPh>
    <rPh sb="18" eb="20">
      <t>ショウゴウ</t>
    </rPh>
    <rPh sb="24" eb="29">
      <t>ジムタントウシャ</t>
    </rPh>
    <phoneticPr fontId="1"/>
  </si>
  <si>
    <t>←本申請フォーム提出の送信アドレスと照合します</t>
    <rPh sb="1" eb="2">
      <t>ホン</t>
    </rPh>
    <rPh sb="2" eb="4">
      <t>シンセイ</t>
    </rPh>
    <rPh sb="8" eb="10">
      <t>テイシュツ</t>
    </rPh>
    <rPh sb="11" eb="13">
      <t>ソウシン</t>
    </rPh>
    <rPh sb="18" eb="20">
      <t>ショウゴウ</t>
    </rPh>
    <phoneticPr fontId="1"/>
  </si>
  <si>
    <t>←使用者、使用目的、使用日時の変更は、変更申請が必要です。</t>
    <rPh sb="15" eb="17">
      <t>ヘンコウ</t>
    </rPh>
    <rPh sb="19" eb="21">
      <t>ヘンコウ</t>
    </rPh>
    <rPh sb="21" eb="23">
      <t>シンセイ</t>
    </rPh>
    <rPh sb="24" eb="26">
      <t>ヒツヨウ</t>
    </rPh>
    <phoneticPr fontId="1"/>
  </si>
  <si>
    <t>tt:mm</t>
    <phoneticPr fontId="1"/>
  </si>
  <si>
    <t>申請日（yyyy/mm/dd）</t>
    <rPh sb="0" eb="3">
      <t>シンセイビ</t>
    </rPh>
    <phoneticPr fontId="1"/>
  </si>
  <si>
    <t>←エクセルファイルのままご提出ください。</t>
    <rPh sb="13" eb="15">
      <t>テイシュツ</t>
    </rPh>
    <phoneticPr fontId="1"/>
  </si>
  <si>
    <t>使用予定人員数</t>
    <rPh sb="6" eb="7">
      <t>カズ</t>
    </rPh>
    <phoneticPr fontId="1"/>
  </si>
  <si>
    <t>本学の発行する請求書に従い、指定の期日までにお振込みください。</t>
    <rPh sb="23" eb="25">
      <t>フリコミ</t>
    </rPh>
    <phoneticPr fontId="1"/>
  </si>
  <si>
    <t>使用料の負担方法</t>
    <rPh sb="0" eb="3">
      <t>シヨウリョウ</t>
    </rPh>
    <rPh sb="6" eb="8">
      <t>ホウホウ</t>
    </rPh>
    <phoneticPr fontId="1"/>
  </si>
  <si>
    <t>使用料の負担方法２</t>
    <rPh sb="0" eb="3">
      <t>シヨウリョウ</t>
    </rPh>
    <rPh sb="6" eb="8">
      <t>ホウホウ</t>
    </rPh>
    <phoneticPr fontId="1"/>
  </si>
  <si>
    <t>共有部署</t>
    <rPh sb="0" eb="2">
      <t>キョウユウ</t>
    </rPh>
    <rPh sb="2" eb="4">
      <t>ブショ</t>
    </rPh>
    <phoneticPr fontId="1"/>
  </si>
  <si>
    <t>決定日</t>
    <rPh sb="0" eb="2">
      <t>ケッテイ</t>
    </rPh>
    <rPh sb="2" eb="3">
      <t>ビ</t>
    </rPh>
    <phoneticPr fontId="1"/>
  </si>
  <si>
    <t>xxxx/yy/dd</t>
    <phoneticPr fontId="1"/>
  </si>
  <si>
    <t>←3月利用分の学内処理としては、運営費による予算振替のみが利用可能です。</t>
    <rPh sb="2" eb="3">
      <t>ガツ</t>
    </rPh>
    <rPh sb="3" eb="5">
      <t>リヨウ</t>
    </rPh>
    <rPh sb="5" eb="6">
      <t>ブン</t>
    </rPh>
    <rPh sb="7" eb="9">
      <t>ガクナイ</t>
    </rPh>
    <rPh sb="9" eb="11">
      <t>ショリ</t>
    </rPh>
    <rPh sb="16" eb="19">
      <t>ウンエイヒ</t>
    </rPh>
    <rPh sb="22" eb="24">
      <t>ヨサン</t>
    </rPh>
    <rPh sb="24" eb="26">
      <t>フリカエ</t>
    </rPh>
    <rPh sb="29" eb="31">
      <t>リヨウ</t>
    </rPh>
    <rPh sb="31" eb="33">
      <t>カノウ</t>
    </rPh>
    <phoneticPr fontId="1"/>
  </si>
  <si>
    <t>←使用終了の時間までに原状回復を行い、センターによる確認を受けていただきます。</t>
    <rPh sb="1" eb="5">
      <t>シヨウシュウリョウ</t>
    </rPh>
    <rPh sb="6" eb="8">
      <t>ジカン</t>
    </rPh>
    <phoneticPr fontId="1"/>
  </si>
  <si>
    <t>共有済（送信済）者</t>
    <rPh sb="0" eb="2">
      <t>キョウユウ</t>
    </rPh>
    <rPh sb="2" eb="3">
      <t>スミ</t>
    </rPh>
    <rPh sb="4" eb="6">
      <t>ソウシン</t>
    </rPh>
    <rPh sb="6" eb="7">
      <t>スミ</t>
    </rPh>
    <rPh sb="8" eb="9">
      <t>モノ</t>
    </rPh>
    <phoneticPr fontId="1"/>
  </si>
  <si>
    <t>行事の名称</t>
    <rPh sb="0" eb="2">
      <t>ギョウジ</t>
    </rPh>
    <rPh sb="3" eb="5">
      <t>メイショウ</t>
    </rPh>
    <phoneticPr fontId="1"/>
  </si>
  <si>
    <t>行事の目的</t>
    <rPh sb="0" eb="2">
      <t>ギョウジ</t>
    </rPh>
    <rPh sb="3" eb="5">
      <t>モクテキ</t>
    </rPh>
    <phoneticPr fontId="1"/>
  </si>
  <si>
    <t>共有部署</t>
    <rPh sb="0" eb="4">
      <t>キョウユウブショ</t>
    </rPh>
    <phoneticPr fontId="1"/>
  </si>
  <si>
    <t>使用料</t>
    <rPh sb="0" eb="3">
      <t>シヨウリョウ</t>
    </rPh>
    <phoneticPr fontId="1"/>
  </si>
  <si>
    <t>請求書発行依頼</t>
    <rPh sb="0" eb="7">
      <t>セイキュウショハッコウイライ</t>
    </rPh>
    <phoneticPr fontId="1"/>
  </si>
  <si>
    <t>請求書発行依頼先</t>
    <rPh sb="0" eb="3">
      <t>セイキュウショ</t>
    </rPh>
    <rPh sb="3" eb="5">
      <t>ハッコウ</t>
    </rPh>
    <rPh sb="5" eb="7">
      <t>イライ</t>
    </rPh>
    <rPh sb="7" eb="8">
      <t>サキ</t>
    </rPh>
    <phoneticPr fontId="1"/>
  </si>
  <si>
    <t>原則使用最終日が属する月の翌月までに費用付替にて請求します。</t>
    <rPh sb="0" eb="2">
      <t>ゲンソク</t>
    </rPh>
    <rPh sb="2" eb="4">
      <t>シヨウ</t>
    </rPh>
    <rPh sb="4" eb="7">
      <t>サイシュウビ</t>
    </rPh>
    <rPh sb="8" eb="9">
      <t>ゾク</t>
    </rPh>
    <rPh sb="11" eb="12">
      <t>ツキ</t>
    </rPh>
    <rPh sb="13" eb="15">
      <t>ヨクゲツ</t>
    </rPh>
    <rPh sb="18" eb="20">
      <t>ヒヨウ</t>
    </rPh>
    <rPh sb="20" eb="21">
      <t>ツケ</t>
    </rPh>
    <rPh sb="21" eb="22">
      <t>タイ</t>
    </rPh>
    <rPh sb="24" eb="26">
      <t>セイキュウ</t>
    </rPh>
    <phoneticPr fontId="1"/>
  </si>
  <si>
    <t>原則使用最終日が属する月が4-9月の場合は当該年度、10-3月の場合は翌年度の予算振替にて請求します。</t>
    <rPh sb="0" eb="2">
      <t>ゲンソク</t>
    </rPh>
    <rPh sb="2" eb="4">
      <t>シヨウ</t>
    </rPh>
    <rPh sb="4" eb="7">
      <t>サイシュウビ</t>
    </rPh>
    <rPh sb="8" eb="9">
      <t>ゾク</t>
    </rPh>
    <rPh sb="11" eb="12">
      <t>ツキ</t>
    </rPh>
    <rPh sb="16" eb="17">
      <t>ガツ</t>
    </rPh>
    <rPh sb="18" eb="20">
      <t>バアイ</t>
    </rPh>
    <rPh sb="21" eb="23">
      <t>トウガイ</t>
    </rPh>
    <rPh sb="23" eb="25">
      <t>ネンド</t>
    </rPh>
    <rPh sb="30" eb="31">
      <t>ガツ</t>
    </rPh>
    <rPh sb="32" eb="34">
      <t>バアイ</t>
    </rPh>
    <rPh sb="35" eb="38">
      <t>ヨクネンド</t>
    </rPh>
    <rPh sb="39" eb="41">
      <t>ヨサン</t>
    </rPh>
    <rPh sb="41" eb="43">
      <t>フリカエ</t>
    </rPh>
    <rPh sb="45" eb="47">
      <t>セイキュウ</t>
    </rPh>
    <phoneticPr fontId="1"/>
  </si>
  <si>
    <t>原則使用最終日が属する四半期の翌月までに学内負担金通知書にて請求します。</t>
    <phoneticPr fontId="1"/>
  </si>
  <si>
    <t>開催行事に関する詳細は添付資料（プログラム、会議等開催通知など）の通り。</t>
    <rPh sb="0" eb="2">
      <t>カイサイ</t>
    </rPh>
    <rPh sb="8" eb="10">
      <t>ショウサイ</t>
    </rPh>
    <rPh sb="11" eb="13">
      <t>テンプ</t>
    </rPh>
    <rPh sb="13" eb="15">
      <t>シリョウ</t>
    </rPh>
    <rPh sb="33" eb="34">
      <t>トオ</t>
    </rPh>
    <phoneticPr fontId="1"/>
  </si>
  <si>
    <t>下記のとおり京都大学がん免疫総合研究センター時間利用スペース（多目的ホール）を使用したいので許可くださるようお願いします。</t>
    <phoneticPr fontId="1"/>
  </si>
  <si>
    <t>1.（学内）大学運営費による予算振替【下欄に①予算科目コード、②予算部署コードを記載】</t>
    <rPh sb="3" eb="5">
      <t>ガクナイ</t>
    </rPh>
    <rPh sb="6" eb="8">
      <t>ダイガク</t>
    </rPh>
    <rPh sb="8" eb="11">
      <t>ウンエイヒ</t>
    </rPh>
    <rPh sb="14" eb="16">
      <t>ヨサン</t>
    </rPh>
    <rPh sb="16" eb="18">
      <t>フリカ</t>
    </rPh>
    <rPh sb="19" eb="21">
      <t>シタラン</t>
    </rPh>
    <rPh sb="23" eb="27">
      <t>ヨサンカモク</t>
    </rPh>
    <rPh sb="32" eb="36">
      <t>ヨサンブショ</t>
    </rPh>
    <rPh sb="40" eb="42">
      <t>キサイ</t>
    </rPh>
    <phoneticPr fontId="1"/>
  </si>
  <si>
    <t>2.（学内）大学運営費による費用付替【下欄に①予算科目コード、②予算部署コードを記載】</t>
    <rPh sb="3" eb="5">
      <t>ガクナイ</t>
    </rPh>
    <rPh sb="6" eb="11">
      <t>ダイガクウンエイヒ</t>
    </rPh>
    <rPh sb="14" eb="17">
      <t>ヒヨウツ</t>
    </rPh>
    <rPh sb="17" eb="18">
      <t>カ</t>
    </rPh>
    <phoneticPr fontId="1"/>
  </si>
  <si>
    <t>3.（学内）寄附金 による費用付替【下欄にプロジェクトコードを記載】</t>
    <rPh sb="3" eb="5">
      <t>ガクナイ</t>
    </rPh>
    <rPh sb="6" eb="9">
      <t>キフキン</t>
    </rPh>
    <rPh sb="13" eb="16">
      <t>ヒヨウツ</t>
    </rPh>
    <rPh sb="16" eb="17">
      <t>カ</t>
    </rPh>
    <phoneticPr fontId="1"/>
  </si>
  <si>
    <t>4.（学内）受託･共同研究費による費用付替【下欄にプロジェクトコードを記載】</t>
    <rPh sb="3" eb="5">
      <t>ガクナイ</t>
    </rPh>
    <rPh sb="6" eb="8">
      <t>ジュタク</t>
    </rPh>
    <rPh sb="9" eb="14">
      <t>キョウドウケンキュウヒ</t>
    </rPh>
    <rPh sb="17" eb="20">
      <t>ヒヨウツ</t>
    </rPh>
    <rPh sb="20" eb="21">
      <t>カ</t>
    </rPh>
    <phoneticPr fontId="1"/>
  </si>
  <si>
    <t>5.（学内）科研費等 【大学より学内負担金通知書を発行。下欄にプロジェクトコードを記載】</t>
    <rPh sb="3" eb="5">
      <t>ガクナイ</t>
    </rPh>
    <rPh sb="6" eb="9">
      <t>カケンヒ</t>
    </rPh>
    <rPh sb="9" eb="10">
      <t>トウ</t>
    </rPh>
    <rPh sb="12" eb="14">
      <t>ダイガク</t>
    </rPh>
    <rPh sb="16" eb="24">
      <t>ガクナイフタンキンツウチショ</t>
    </rPh>
    <rPh sb="25" eb="27">
      <t>ハッコウ</t>
    </rPh>
    <rPh sb="28" eb="30">
      <t>シタラン</t>
    </rPh>
    <rPh sb="41" eb="43">
      <t>キサイ</t>
    </rPh>
    <phoneticPr fontId="1"/>
  </si>
  <si>
    <t>6.（学内）機関経理補助金 による費用付替【下欄にプロジェクトコードを記載】</t>
    <rPh sb="3" eb="5">
      <t>ガクナイ</t>
    </rPh>
    <rPh sb="6" eb="13">
      <t>キカンケイリホジョキン</t>
    </rPh>
    <rPh sb="17" eb="19">
      <t>ヒヨウ</t>
    </rPh>
    <rPh sb="19" eb="20">
      <t>ツキ</t>
    </rPh>
    <rPh sb="20" eb="21">
      <t>タイ</t>
    </rPh>
    <rPh sb="22" eb="23">
      <t>シタ</t>
    </rPh>
    <rPh sb="23" eb="24">
      <t>ラン</t>
    </rPh>
    <rPh sb="35" eb="37">
      <t>キサイ</t>
    </rPh>
    <phoneticPr fontId="1"/>
  </si>
  <si>
    <t>7.（学内）間接経費による費用付替【下欄に①予算科目コード、②予算部署コード、③Pコードを記載】</t>
    <rPh sb="3" eb="5">
      <t>ガクナイ</t>
    </rPh>
    <rPh sb="6" eb="10">
      <t>カンセツケイヒ</t>
    </rPh>
    <rPh sb="13" eb="17">
      <t>ヒヨウツケカ</t>
    </rPh>
    <phoneticPr fontId="1"/>
  </si>
  <si>
    <t>8.（学外）銀行振込 （宛名が【使用者・申請者】と異なる場合、下欄に記載）</t>
    <rPh sb="3" eb="5">
      <t>ガクガイ</t>
    </rPh>
    <rPh sb="6" eb="10">
      <t>ギンコウフリコミ</t>
    </rPh>
    <rPh sb="12" eb="14">
      <t>アテナ</t>
    </rPh>
    <rPh sb="16" eb="19">
      <t>シヨウシャ</t>
    </rPh>
    <rPh sb="20" eb="23">
      <t>シンセイシャ</t>
    </rPh>
    <rPh sb="25" eb="26">
      <t>コト</t>
    </rPh>
    <rPh sb="28" eb="30">
      <t>バアイ</t>
    </rPh>
    <rPh sb="31" eb="33">
      <t>カラン</t>
    </rPh>
    <rPh sb="34" eb="36">
      <t>キサイ</t>
    </rPh>
    <phoneticPr fontId="1"/>
  </si>
  <si>
    <t>1. 本学の医学研究科･附属病院の教職員</t>
    <rPh sb="3" eb="5">
      <t>ホンガク</t>
    </rPh>
    <rPh sb="6" eb="8">
      <t>イガク</t>
    </rPh>
    <rPh sb="8" eb="10">
      <t>ケンキュウ</t>
    </rPh>
    <rPh sb="10" eb="11">
      <t>カ</t>
    </rPh>
    <rPh sb="12" eb="14">
      <t>フゾク</t>
    </rPh>
    <rPh sb="14" eb="16">
      <t>ビョウイン</t>
    </rPh>
    <rPh sb="17" eb="20">
      <t>キョウショクイン</t>
    </rPh>
    <phoneticPr fontId="1"/>
  </si>
  <si>
    <t>2. 本学教職員（医学研究科･附属病院以外）</t>
    <rPh sb="9" eb="14">
      <t>イガクケンキュウカ</t>
    </rPh>
    <rPh sb="15" eb="19">
      <t>フゾクビョウイン</t>
    </rPh>
    <rPh sb="19" eb="21">
      <t>イガイ</t>
    </rPh>
    <phoneticPr fontId="1"/>
  </si>
  <si>
    <t>3. 学外者</t>
    <rPh sb="3" eb="6">
      <t>ガクガイシャ</t>
    </rPh>
    <phoneticPr fontId="1"/>
  </si>
  <si>
    <r>
      <t>本申請に基づき許可を受けた場合には、使用責任者（がん免疫総合研究センターBristol Myers Squibb棟使用要領第５条第７項に定めるものをいう。）として、使用にあたって</t>
    </r>
    <r>
      <rPr>
        <u/>
        <sz val="9"/>
        <color theme="1"/>
        <rFont val="游ゴシック"/>
        <family val="3"/>
        <charset val="128"/>
        <scheme val="minor"/>
      </rPr>
      <t>がん免疫総合研究センターBristol Myers Squibb棟使用要領</t>
    </r>
    <r>
      <rPr>
        <sz val="9"/>
        <color theme="1"/>
        <rFont val="游ゴシック"/>
        <family val="3"/>
        <charset val="128"/>
        <scheme val="minor"/>
      </rPr>
      <t>、</t>
    </r>
    <r>
      <rPr>
        <u/>
        <sz val="9"/>
        <color theme="1"/>
        <rFont val="游ゴシック"/>
        <family val="3"/>
        <charset val="128"/>
        <scheme val="minor"/>
      </rPr>
      <t>がん免疫総合研究センターBristol Myers Squibb棟時間利用スペース 使用規則</t>
    </r>
    <r>
      <rPr>
        <sz val="9"/>
        <color theme="1"/>
        <rFont val="游ゴシック"/>
        <family val="3"/>
        <charset val="128"/>
        <scheme val="minor"/>
      </rPr>
      <t>及び</t>
    </r>
    <r>
      <rPr>
        <u/>
        <sz val="9"/>
        <color theme="1"/>
        <rFont val="游ゴシック"/>
        <family val="3"/>
        <charset val="128"/>
        <scheme val="minor"/>
      </rPr>
      <t>がん免疫総合研究センターBristol Myers Squibb棟多目的ホール使用上の注意</t>
    </r>
    <r>
      <rPr>
        <sz val="9"/>
        <color theme="1"/>
        <rFont val="游ゴシック"/>
        <family val="3"/>
        <charset val="128"/>
        <scheme val="minor"/>
      </rPr>
      <t>に同意し、遵守します。</t>
    </r>
    <rPh sb="221" eb="223">
      <t>ドウイ</t>
    </rPh>
    <phoneticPr fontId="1"/>
  </si>
  <si>
    <t>（申請者と異なる場合のみ記載）</t>
    <phoneticPr fontId="1"/>
  </si>
  <si>
    <t>多目的ホール使用申請書</t>
    <phoneticPr fontId="1"/>
  </si>
  <si>
    <t>Form1-1</t>
    <phoneticPr fontId="1"/>
  </si>
  <si>
    <t>Center for Cancer Immunotherapy and Immunobiology, Kyoto University</t>
    <phoneticPr fontId="1"/>
  </si>
  <si>
    <t>Application for Use of the Multi-Purpose Hall</t>
    <phoneticPr fontId="1"/>
  </si>
  <si>
    <t>Date of application</t>
    <phoneticPr fontId="1"/>
  </si>
  <si>
    <t>To the Administrator of the Bristol Myers Squibb Building, Center for Cancer Immunotherapy and Immunobiology, Kyoto University</t>
    <phoneticPr fontId="1"/>
  </si>
  <si>
    <t>[User/Applicant]</t>
  </si>
  <si>
    <t>Organization name</t>
  </si>
  <si>
    <t>Representative's job title</t>
  </si>
  <si>
    <t>Representative's name</t>
  </si>
  <si>
    <t>←No seal or signature is required.</t>
    <phoneticPr fontId="1"/>
  </si>
  <si>
    <t>Address</t>
  </si>
  <si>
    <t>Telephone number</t>
  </si>
  <si>
    <t>Email</t>
  </si>
  <si>
    <t>←The address entered here will be checked against the address used to send this application form. (Either the address of the administrative contact)</t>
    <phoneticPr fontId="1"/>
  </si>
  <si>
    <t>[Administrative contact]</t>
    <phoneticPr fontId="1"/>
  </si>
  <si>
    <t>(Only enter if different from applicant)</t>
    <phoneticPr fontId="1"/>
  </si>
  <si>
    <t>Affiliation</t>
    <phoneticPr fontId="1"/>
  </si>
  <si>
    <t>Job title</t>
  </si>
  <si>
    <t>Name</t>
  </si>
  <si>
    <t>←The address entered here will be checked against the address used to send this application form.</t>
    <phoneticPr fontId="1"/>
  </si>
  <si>
    <t>As detailed below, we would like to use the multi-purpose hall at the Center for Cancer Immunotherapy and Immunobiology at Kyoto University.</t>
  </si>
  <si>
    <t>←If you wish to change the user, purpose of use, or date and time of use, you must submit a change request.</t>
    <phoneticPr fontId="1"/>
  </si>
  <si>
    <t>Applicant Category</t>
  </si>
  <si>
    <t>(Multiple choice)</t>
    <phoneticPr fontId="1"/>
  </si>
  <si>
    <t>Facility to be used</t>
  </si>
  <si>
    <t>NITORI Hall</t>
    <phoneticPr fontId="1"/>
  </si>
  <si>
    <t>Date and time of use</t>
  </si>
  <si>
    <t>Date and time of end of use</t>
  </si>
  <si>
    <t>Name of event</t>
  </si>
  <si>
    <t>Purpose of event</t>
  </si>
  <si>
    <t>Number of people expected to use the facility</t>
  </si>
  <si>
    <t>(breakdown) Number of people from within the university</t>
  </si>
  <si>
    <t>(breakdown) Number of people from outside the university</t>
  </si>
  <si>
    <t>Method of payment for use of facility</t>
  </si>
  <si>
    <t>←For internal processing of March usage, only budget transfers from the operating expenses budget are available.</t>
    <phoneticPr fontId="1"/>
  </si>
  <si>
    <t>Method of payment for use of facility 2</t>
    <phoneticPr fontId="1"/>
  </si>
  <si>
    <t>Other</t>
  </si>
  <si>
    <t>Details of the event to be held are as shown in the attached documents (program, notice of conference, etc.).</t>
    <phoneticPr fontId="1"/>
  </si>
  <si>
    <t>Line</t>
    <phoneticPr fontId="1"/>
  </si>
  <si>
    <t>Item</t>
    <phoneticPr fontId="1"/>
  </si>
  <si>
    <t>Contents</t>
    <phoneticPr fontId="1"/>
  </si>
  <si>
    <t>Memo</t>
    <phoneticPr fontId="1"/>
  </si>
  <si>
    <r>
      <rPr>
        <sz val="10"/>
        <color theme="1"/>
        <rFont val="Segoe UI Symbol"/>
        <family val="2"/>
      </rPr>
      <t xml:space="preserve">□ </t>
    </r>
    <r>
      <rPr>
        <sz val="10"/>
        <color theme="1"/>
        <rFont val="Arial"/>
        <family val="2"/>
      </rPr>
      <t>I agree as stated on the right.</t>
    </r>
    <phoneticPr fontId="1"/>
  </si>
  <si>
    <t>←Please submit in the Excel format.</t>
    <phoneticPr fontId="1"/>
  </si>
  <si>
    <t>1. Faculty and staff of the Graduate School of Medicine and the University Hospital of Kyoto University
2. Faculty and staff of Kyoto University (other than the Graduate School of Medicine and the University Hospital)
3. Non-Kyoto University personnel</t>
    <phoneticPr fontId="1"/>
  </si>
  <si>
    <r>
      <t xml:space="preserve">1. (Internal) Transfer of budget from university operating expenses [enter </t>
    </r>
    <r>
      <rPr>
        <sz val="10"/>
        <color theme="1"/>
        <rFont val="游ゴシック"/>
        <family val="2"/>
        <charset val="128"/>
      </rPr>
      <t>①</t>
    </r>
    <r>
      <rPr>
        <sz val="10"/>
        <color theme="1"/>
        <rFont val="Arial"/>
        <family val="2"/>
      </rPr>
      <t xml:space="preserve"> budget item code and </t>
    </r>
    <r>
      <rPr>
        <sz val="10"/>
        <color theme="1"/>
        <rFont val="游ゴシック"/>
        <family val="2"/>
        <charset val="128"/>
      </rPr>
      <t>②</t>
    </r>
    <r>
      <rPr>
        <sz val="10"/>
        <color theme="1"/>
        <rFont val="Arial"/>
        <family val="2"/>
      </rPr>
      <t xml:space="preserve"> budget department code in the box below]
2. (Internal) Reallocation of expenses from university operating expenses [enter </t>
    </r>
    <r>
      <rPr>
        <sz val="10"/>
        <color theme="1"/>
        <rFont val="游ゴシック"/>
        <family val="2"/>
        <charset val="128"/>
      </rPr>
      <t>①</t>
    </r>
    <r>
      <rPr>
        <sz val="10"/>
        <color theme="1"/>
        <rFont val="Arial"/>
        <family val="2"/>
      </rPr>
      <t xml:space="preserve"> budget item code and </t>
    </r>
    <r>
      <rPr>
        <sz val="10"/>
        <color theme="1"/>
        <rFont val="游ゴシック"/>
        <family val="2"/>
        <charset val="128"/>
      </rPr>
      <t>②</t>
    </r>
    <r>
      <rPr>
        <sz val="10"/>
        <color theme="1"/>
        <rFont val="Arial"/>
        <family val="2"/>
      </rPr>
      <t xml:space="preserve"> budget department code in the box below]
3. (Internal) Reallocation of expenses using donated funds [enter the project code in the box below]
4. (Internal) Reallocation of expenses using entrusted/joint research funds [enter the project code in the box below]
5. (Internal) Grants-in-Aid for Scientific Research, etc. [The university will issue a notification of the internal contribution amount. Enter the project code in the box below]
6. (Internal) Reallocation of expenses using institutional accounting subsidies [enter the project code in the box below]
7. (Internal) Reimbursement of expenses using indirect costs (enter </t>
    </r>
    <r>
      <rPr>
        <sz val="10"/>
        <color theme="1"/>
        <rFont val="游ゴシック"/>
        <family val="2"/>
        <charset val="128"/>
      </rPr>
      <t>①</t>
    </r>
    <r>
      <rPr>
        <sz val="10"/>
        <color theme="1"/>
        <rFont val="Arial"/>
        <family val="2"/>
      </rPr>
      <t xml:space="preserve"> budget item code, </t>
    </r>
    <r>
      <rPr>
        <sz val="10"/>
        <color theme="1"/>
        <rFont val="游ゴシック"/>
        <family val="2"/>
        <charset val="128"/>
      </rPr>
      <t>②</t>
    </r>
    <r>
      <rPr>
        <sz val="10"/>
        <color theme="1"/>
        <rFont val="Arial"/>
        <family val="2"/>
      </rPr>
      <t xml:space="preserve"> budget department code, and </t>
    </r>
    <r>
      <rPr>
        <sz val="10"/>
        <color theme="1"/>
        <rFont val="游ゴシック"/>
        <family val="2"/>
        <charset val="128"/>
      </rPr>
      <t>③</t>
    </r>
    <r>
      <rPr>
        <sz val="10"/>
        <color theme="1"/>
        <rFont val="Arial"/>
        <family val="2"/>
      </rPr>
      <t xml:space="preserve"> project code in the space below)
8. (non-Kyoto University) Bank transfer (if the payee is different from the [user/applicant], enter it in the space below)</t>
    </r>
    <phoneticPr fontId="1"/>
  </si>
  <si>
    <t>Translation of Form 1-1 for referrence. Application should be done by the Form 1-1.</t>
    <phoneticPr fontId="1"/>
  </si>
  <si>
    <r>
      <t xml:space="preserve">If permission is granted based on this application, as the person responsible for use (as defined in Article 5, Paragraph 7 of Guidelines for Use of the Bristol Myers Squibb Building at the Center for Cancer Immunotherapy and Immunobiology), I agree to and will comply with the </t>
    </r>
    <r>
      <rPr>
        <u/>
        <sz val="10"/>
        <color theme="1"/>
        <rFont val="Arial"/>
        <family val="2"/>
      </rPr>
      <t>Guidelines for Use of the Bristol Myers Squibb Building of the Center for Cancer Immunotherapy and Immunobiology</t>
    </r>
    <r>
      <rPr>
        <sz val="10"/>
        <color theme="1"/>
        <rFont val="Arial"/>
        <family val="2"/>
      </rPr>
      <t xml:space="preserve">, the </t>
    </r>
    <r>
      <rPr>
        <u/>
        <sz val="10"/>
        <color theme="1"/>
        <rFont val="Arial"/>
        <family val="2"/>
      </rPr>
      <t>Regulations for Use of Hourly-use Space of the Bristol Myers Squibb Building of the Center for Cancer Immunotherapy and Immunobiology</t>
    </r>
    <r>
      <rPr>
        <sz val="10"/>
        <color theme="1"/>
        <rFont val="Arial"/>
        <family val="2"/>
      </rPr>
      <t xml:space="preserve">, and </t>
    </r>
    <r>
      <rPr>
        <u/>
        <sz val="10"/>
        <color theme="1"/>
        <rFont val="Arial"/>
        <family val="2"/>
      </rPr>
      <t>Precautions for Use of the Multipurpose Hall of the Bristol Myers Squibb Building of the Center for Cancer Immunotherapy and Immunobiology</t>
    </r>
    <r>
      <rPr>
        <sz val="10"/>
        <color theme="1"/>
        <rFont val="Arial"/>
        <family val="2"/>
      </rPr>
      <t>.</t>
    </r>
    <phoneticPr fontId="1"/>
  </si>
  <si>
    <t>←In case of 2., please write the name of the department to which the invoice should be sent in the “Method of payment for use of facility 2” box.
←In case of 3., please submit the “入金元業者登録依頼書（Payment Source Registration Request Form）” as well.</t>
    <rPh sb="184" eb="186">
      <t>ギョウシャ</t>
    </rPh>
    <phoneticPr fontId="1"/>
  </si>
  <si>
    <t>施設使用料（予定）</t>
    <rPh sb="0" eb="5">
      <t>シセツシヨウリョウ</t>
    </rPh>
    <rPh sb="6" eb="8">
      <t>ヨテイ</t>
    </rPh>
    <phoneticPr fontId="1"/>
  </si>
  <si>
    <t>使用料の負担方法</t>
    <rPh sb="0" eb="3">
      <t>シヨウリョウ</t>
    </rPh>
    <rPh sb="4" eb="8">
      <t>フタンホウホウ</t>
    </rPh>
    <phoneticPr fontId="1"/>
  </si>
  <si>
    <t>使用料の負担方法２</t>
    <rPh sb="0" eb="3">
      <t>シヨウリョウ</t>
    </rPh>
    <rPh sb="4" eb="8">
      <t>フタンホウホウ</t>
    </rPh>
    <phoneticPr fontId="1"/>
  </si>
  <si>
    <t>←It is required to restore the room to its original state by the time you finish using it and have it checked by the center.</t>
    <phoneticPr fontId="1"/>
  </si>
  <si>
    <t>←単日開催の場合、記載不要です。</t>
    <rPh sb="1" eb="3">
      <t>タンジツ</t>
    </rPh>
    <rPh sb="3" eb="5">
      <t>カイサイ</t>
    </rPh>
    <rPh sb="6" eb="8">
      <t>バアイ</t>
    </rPh>
    <rPh sb="9" eb="13">
      <t>キサイフヨウ</t>
    </rPh>
    <phoneticPr fontId="1"/>
  </si>
  <si>
    <t>←Not required, if the event is held on a single day.</t>
    <phoneticPr fontId="1"/>
  </si>
  <si>
    <t>If use extends over several days, start and end times for each day.</t>
    <phoneticPr fontId="1"/>
  </si>
  <si>
    <t>使用が数日に渡る場合、各日の開始･終了時間</t>
    <rPh sb="0" eb="2">
      <t>シヨウ</t>
    </rPh>
    <rPh sb="3" eb="4">
      <t>スウ</t>
    </rPh>
    <rPh sb="4" eb="5">
      <t>ニチ</t>
    </rPh>
    <rPh sb="6" eb="7">
      <t>ワタ</t>
    </rPh>
    <rPh sb="8" eb="10">
      <t>バアイ</t>
    </rPh>
    <rPh sb="11" eb="13">
      <t>カクジツ</t>
    </rPh>
    <rPh sb="14" eb="16">
      <t>カイシ</t>
    </rPh>
    <rPh sb="17" eb="21">
      <t>シュウリョウジカン</t>
    </rPh>
    <phoneticPr fontId="1"/>
  </si>
  <si>
    <t>複数日開催の開始･終了時間</t>
    <rPh sb="0" eb="5">
      <t>フクスウジツカイサイ</t>
    </rPh>
    <rPh sb="6" eb="8">
      <t>カイシ</t>
    </rPh>
    <rPh sb="9" eb="11">
      <t>シュウリョウ</t>
    </rPh>
    <rPh sb="11" eb="13">
      <t>ジカン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</si>
</sst>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quot;¥&quot;#,##0_);[Red]\(&quot;¥&quot;#,##0\)"/>
    <numFmt numFmtId="178" formatCode="#,##0_ "/>
    <numFmt numFmtId="179" formatCode="[$-F800]dddd\,\ mmmm\ dd\,\ yyyy"/>
  </numFmts>
  <fonts count="2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b/>
      <sz val="10"/>
      <color rgb="FFFF0000"/>
      <name val="游ゴシック"/>
      <family val="3"/>
      <charset val="128"/>
      <scheme val="minor"/>
    </font>
    <font>
      <sz val="6"/>
      <color theme="0" tint="-0.499984740745262"/>
      <name val="游ゴシック"/>
      <family val="3"/>
      <charset val="128"/>
      <scheme val="minor"/>
    </font>
    <font>
      <sz val="10"/>
      <color theme="0" tint="-0.499984740745262"/>
      <name val="游ゴシック"/>
      <family val="3"/>
      <charset val="128"/>
      <scheme val="minor"/>
    </font>
    <font>
      <sz val="9"/>
      <color theme="1"/>
      <name val="游ゴシック"/>
      <family val="3"/>
      <charset val="128"/>
      <scheme val="minor"/>
    </font>
    <font>
      <u/>
      <sz val="9"/>
      <color theme="1"/>
      <name val="游ゴシック"/>
      <family val="3"/>
      <charset val="128"/>
      <scheme val="minor"/>
    </font>
    <font>
      <sz val="9"/>
      <color rgb="FF000000"/>
      <name val="Meiryo UI"/>
      <family val="3"/>
      <charset val="128"/>
    </font>
    <font>
      <sz val="9"/>
      <color theme="1"/>
      <name val="游ゴシック"/>
      <family val="2"/>
      <charset val="128"/>
      <scheme val="minor"/>
    </font>
    <font>
      <sz val="10"/>
      <color theme="1"/>
      <name val="Arial"/>
      <family val="2"/>
    </font>
    <font>
      <sz val="10"/>
      <color theme="1"/>
      <name val="游ゴシック"/>
      <family val="2"/>
      <charset val="128"/>
      <scheme val="minor"/>
    </font>
    <font>
      <sz val="10"/>
      <color theme="1"/>
      <name val="游ゴシック"/>
      <family val="2"/>
      <charset val="128"/>
    </font>
    <font>
      <b/>
      <sz val="9"/>
      <color theme="1"/>
      <name val="游ゴシック"/>
      <family val="2"/>
      <charset val="128"/>
      <scheme val="minor"/>
    </font>
    <font>
      <b/>
      <sz val="10"/>
      <color theme="1"/>
      <name val="Arial"/>
      <family val="2"/>
    </font>
    <font>
      <b/>
      <sz val="10"/>
      <color theme="1"/>
      <name val="游ゴシック"/>
      <family val="2"/>
      <charset val="128"/>
      <scheme val="minor"/>
    </font>
    <font>
      <sz val="10"/>
      <color theme="1"/>
      <name val="Segoe UI Symbol"/>
      <family val="2"/>
    </font>
    <font>
      <u/>
      <sz val="10"/>
      <color theme="1"/>
      <name val="Arial"/>
      <family val="2"/>
    </font>
    <font>
      <b/>
      <u/>
      <sz val="12"/>
      <color theme="1"/>
      <name val="游ゴシック"/>
      <family val="3"/>
      <charset val="128"/>
      <scheme val="minor"/>
    </font>
    <font>
      <sz val="8"/>
      <color theme="1"/>
      <name val="游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25">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s>
  <cellStyleXfs count="1">
    <xf numFmtId="0" fontId="0" fillId="0" borderId="0">
      <alignment vertical="center"/>
    </xf>
  </cellStyleXfs>
  <cellXfs count="17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justify" vertical="center"/>
    </xf>
    <xf numFmtId="0" fontId="3" fillId="0" borderId="0" xfId="0" applyFont="1" applyBorder="1" applyAlignment="1">
      <alignment horizontal="justify" vertical="center" wrapText="1"/>
    </xf>
    <xf numFmtId="0" fontId="2" fillId="0" borderId="0" xfId="0" applyFont="1" applyAlignment="1">
      <alignment horizontal="left" vertical="center"/>
    </xf>
    <xf numFmtId="0" fontId="2" fillId="0" borderId="0" xfId="0" applyFont="1" applyBorder="1" applyAlignment="1">
      <alignment horizontal="justify" vertical="center" wrapText="1"/>
    </xf>
    <xf numFmtId="0" fontId="2" fillId="0" borderId="0" xfId="0" applyFont="1" applyBorder="1" applyAlignment="1">
      <alignment vertical="center" wrapText="1"/>
    </xf>
    <xf numFmtId="0" fontId="2" fillId="0" borderId="0" xfId="0" applyFont="1" applyAlignment="1">
      <alignment horizontal="center" vertical="center"/>
    </xf>
    <xf numFmtId="0" fontId="3" fillId="0" borderId="0" xfId="0" applyFont="1" applyBorder="1" applyAlignment="1">
      <alignment horizontal="center" vertical="center" wrapText="1"/>
    </xf>
    <xf numFmtId="0" fontId="3" fillId="0" borderId="0" xfId="0" applyFont="1" applyBorder="1">
      <alignment vertical="center"/>
    </xf>
    <xf numFmtId="0" fontId="3"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3" xfId="0" applyFont="1" applyBorder="1" applyAlignment="1">
      <alignment vertical="center" wrapText="1"/>
    </xf>
    <xf numFmtId="0" fontId="3" fillId="0" borderId="2" xfId="0" applyFont="1" applyBorder="1">
      <alignment vertical="center"/>
    </xf>
    <xf numFmtId="0" fontId="3" fillId="0" borderId="1" xfId="0" applyFont="1" applyFill="1" applyBorder="1" applyAlignment="1">
      <alignment horizontal="justify" vertical="center" wrapText="1"/>
    </xf>
    <xf numFmtId="0" fontId="3" fillId="0" borderId="1" xfId="0" applyFont="1"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center" vertical="center" wrapText="1"/>
    </xf>
    <xf numFmtId="0" fontId="3" fillId="0" borderId="0" xfId="0" applyFont="1" applyBorder="1" applyAlignment="1">
      <alignment vertical="center" wrapText="1"/>
    </xf>
    <xf numFmtId="0" fontId="3" fillId="0" borderId="1"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justify" vertical="center"/>
    </xf>
    <xf numFmtId="0" fontId="3" fillId="0" borderId="0" xfId="0" applyFont="1" applyAlignment="1">
      <alignment horizontal="left" vertical="center"/>
    </xf>
    <xf numFmtId="0" fontId="3" fillId="2" borderId="1" xfId="0" applyFont="1" applyFill="1" applyBorder="1" applyAlignment="1">
      <alignment horizontal="justify" vertical="center" wrapText="1"/>
    </xf>
    <xf numFmtId="0" fontId="3" fillId="0" borderId="1" xfId="0" applyFont="1" applyBorder="1" applyAlignment="1">
      <alignment vertical="center" wrapText="1"/>
    </xf>
    <xf numFmtId="14"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177" fontId="3" fillId="0" borderId="0" xfId="0" applyNumberFormat="1" applyFont="1" applyBorder="1" applyAlignment="1">
      <alignment horizontal="left" vertical="center" wrapText="1" indent="1"/>
    </xf>
    <xf numFmtId="0" fontId="3" fillId="0" borderId="0" xfId="0" applyNumberFormat="1" applyFont="1" applyBorder="1" applyAlignment="1">
      <alignment horizontal="left" vertical="center" wrapText="1" indent="1"/>
    </xf>
    <xf numFmtId="0" fontId="0" fillId="0" borderId="0" xfId="0" applyAlignment="1">
      <alignment vertical="center"/>
    </xf>
    <xf numFmtId="0" fontId="3" fillId="0" borderId="1" xfId="0" applyFont="1" applyFill="1" applyBorder="1" applyAlignment="1">
      <alignment vertical="center" wrapText="1"/>
    </xf>
    <xf numFmtId="0" fontId="0" fillId="0" borderId="1" xfId="0" applyBorder="1">
      <alignment vertical="center"/>
    </xf>
    <xf numFmtId="0" fontId="4" fillId="0" borderId="0" xfId="0" applyFont="1" applyAlignment="1">
      <alignment vertical="center"/>
    </xf>
    <xf numFmtId="0" fontId="4" fillId="0" borderId="0" xfId="0" applyFont="1">
      <alignment vertical="center"/>
    </xf>
    <xf numFmtId="0" fontId="4" fillId="0" borderId="0" xfId="0" applyFont="1" applyAlignment="1">
      <alignment vertical="center" shrinkToFit="1"/>
    </xf>
    <xf numFmtId="0" fontId="0" fillId="0" borderId="1" xfId="0" applyBorder="1" applyAlignment="1">
      <alignment vertical="center" shrinkToFit="1"/>
    </xf>
    <xf numFmtId="14" fontId="0" fillId="0" borderId="1" xfId="0" applyNumberFormat="1" applyBorder="1" applyAlignment="1">
      <alignment vertical="center" shrinkToFit="1"/>
    </xf>
    <xf numFmtId="176" fontId="0" fillId="0" borderId="1" xfId="0" applyNumberFormat="1" applyBorder="1" applyAlignment="1">
      <alignment vertical="center" shrinkToFit="1"/>
    </xf>
    <xf numFmtId="0" fontId="0" fillId="0" borderId="0" xfId="0" applyAlignment="1">
      <alignment vertical="center" shrinkToFit="1"/>
    </xf>
    <xf numFmtId="0" fontId="2" fillId="0" borderId="1" xfId="0" applyFont="1" applyBorder="1" applyAlignment="1">
      <alignment horizontal="center" vertical="center"/>
    </xf>
    <xf numFmtId="0" fontId="2" fillId="0" borderId="0" xfId="0" applyFont="1" applyAlignment="1">
      <alignment horizontal="right" vertical="center" indent="3"/>
    </xf>
    <xf numFmtId="0" fontId="3" fillId="0" borderId="0" xfId="0" applyFont="1" applyAlignment="1">
      <alignment horizontal="right" vertical="center" indent="3"/>
    </xf>
    <xf numFmtId="0" fontId="3" fillId="0" borderId="5" xfId="0" applyFont="1" applyFill="1" applyBorder="1" applyAlignment="1">
      <alignment horizontal="justify" vertical="center" wrapText="1"/>
    </xf>
    <xf numFmtId="178" fontId="3" fillId="0" borderId="6" xfId="0" applyNumberFormat="1" applyFont="1" applyBorder="1" applyAlignment="1">
      <alignment horizontal="center" vertical="center"/>
    </xf>
    <xf numFmtId="0" fontId="3" fillId="0" borderId="7" xfId="0" applyFont="1" applyBorder="1">
      <alignment vertical="center"/>
    </xf>
    <xf numFmtId="0" fontId="3" fillId="0" borderId="1" xfId="0" applyFont="1" applyBorder="1">
      <alignment vertical="center"/>
    </xf>
    <xf numFmtId="0" fontId="3" fillId="0" borderId="0" xfId="0" applyNumberFormat="1" applyFont="1" applyBorder="1" applyAlignment="1">
      <alignment horizontal="justify" vertical="center" wrapText="1"/>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9" xfId="0" applyFont="1" applyBorder="1" applyAlignment="1">
      <alignment vertical="center" wrapText="1"/>
    </xf>
    <xf numFmtId="0" fontId="3" fillId="0" borderId="11" xfId="0" applyFont="1" applyBorder="1" applyAlignment="1">
      <alignment vertical="center" wrapText="1"/>
    </xf>
    <xf numFmtId="0" fontId="2" fillId="0" borderId="9" xfId="0" applyFont="1" applyBorder="1">
      <alignment vertical="center"/>
    </xf>
    <xf numFmtId="0" fontId="2" fillId="0" borderId="11" xfId="0" applyFont="1" applyBorder="1">
      <alignment vertical="center"/>
    </xf>
    <xf numFmtId="0" fontId="3" fillId="0" borderId="0" xfId="0" applyFont="1" applyProtection="1">
      <alignment vertical="center"/>
    </xf>
    <xf numFmtId="0" fontId="3" fillId="0" borderId="1" xfId="0" applyFont="1" applyBorder="1" applyAlignment="1" applyProtection="1">
      <alignment horizontal="justify" vertical="center" wrapText="1"/>
    </xf>
    <xf numFmtId="0" fontId="3" fillId="0" borderId="0" xfId="0" applyFont="1" applyAlignment="1" applyProtection="1">
      <alignment horizontal="center" vertical="center"/>
    </xf>
    <xf numFmtId="0" fontId="3" fillId="0" borderId="1" xfId="0" applyFont="1" applyBorder="1" applyAlignment="1" applyProtection="1">
      <alignment vertical="center" wrapText="1"/>
    </xf>
    <xf numFmtId="0" fontId="3" fillId="0" borderId="0" xfId="0" applyFont="1" applyBorder="1" applyProtection="1">
      <alignment vertical="center"/>
    </xf>
    <xf numFmtId="0" fontId="3" fillId="0" borderId="0" xfId="0" applyFont="1" applyBorder="1" applyAlignment="1" applyProtection="1">
      <alignment horizontal="justify" vertical="center" wrapText="1"/>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justify" vertical="center"/>
    </xf>
    <xf numFmtId="0" fontId="3" fillId="0" borderId="0" xfId="0" applyFont="1" applyBorder="1" applyAlignment="1" applyProtection="1">
      <alignment horizontal="left" vertical="center" wrapText="1"/>
    </xf>
    <xf numFmtId="0" fontId="3" fillId="0" borderId="1" xfId="0" applyFont="1" applyFill="1" applyBorder="1" applyAlignment="1" applyProtection="1">
      <alignment horizontal="justify" vertical="center" wrapText="1"/>
    </xf>
    <xf numFmtId="14" fontId="3" fillId="0" borderId="1" xfId="0" applyNumberFormat="1" applyFont="1" applyBorder="1" applyAlignment="1" applyProtection="1">
      <alignment horizontal="center" vertical="center"/>
    </xf>
    <xf numFmtId="0" fontId="3" fillId="0" borderId="1" xfId="0" applyFont="1" applyBorder="1" applyAlignment="1" applyProtection="1">
      <alignment horizontal="center" vertical="center"/>
    </xf>
    <xf numFmtId="0" fontId="5" fillId="0" borderId="0" xfId="0" applyFont="1" applyAlignment="1" applyProtection="1">
      <alignment horizontal="left" vertical="center"/>
    </xf>
    <xf numFmtId="0" fontId="3" fillId="0" borderId="0" xfId="0" applyNumberFormat="1" applyFont="1" applyBorder="1" applyAlignment="1" applyProtection="1">
      <alignment horizontal="left" vertical="center" wrapText="1"/>
    </xf>
    <xf numFmtId="177" fontId="3" fillId="0" borderId="0" xfId="0" applyNumberFormat="1" applyFont="1" applyBorder="1" applyAlignment="1" applyProtection="1">
      <alignment horizontal="left" vertical="center" wrapText="1"/>
    </xf>
    <xf numFmtId="0" fontId="3" fillId="0" borderId="3" xfId="0" applyFont="1" applyFill="1" applyBorder="1" applyAlignment="1" applyProtection="1">
      <alignment vertical="center" wrapText="1"/>
      <protection locked="0"/>
    </xf>
    <xf numFmtId="179" fontId="3" fillId="0" borderId="0" xfId="0" applyNumberFormat="1" applyFont="1" applyFill="1" applyAlignment="1" applyProtection="1">
      <alignment horizontal="center" vertical="center"/>
      <protection locked="0"/>
    </xf>
    <xf numFmtId="0" fontId="3" fillId="0" borderId="2" xfId="0" applyFont="1" applyFill="1" applyBorder="1" applyProtection="1">
      <alignment vertical="center"/>
    </xf>
    <xf numFmtId="0" fontId="2" fillId="0" borderId="10" xfId="0" applyFont="1" applyBorder="1">
      <alignment vertical="center"/>
    </xf>
    <xf numFmtId="0" fontId="3" fillId="0" borderId="1" xfId="0" applyFont="1" applyBorder="1" applyProtection="1">
      <alignment vertical="center"/>
    </xf>
    <xf numFmtId="0" fontId="3" fillId="0" borderId="1" xfId="0" applyFont="1" applyBorder="1" applyAlignment="1">
      <alignment horizontal="center" vertical="center"/>
    </xf>
    <xf numFmtId="0" fontId="6" fillId="0" borderId="0" xfId="0" applyFont="1" applyBorder="1" applyAlignment="1" applyProtection="1">
      <alignment horizontal="left" vertical="center" wrapText="1"/>
    </xf>
    <xf numFmtId="176" fontId="3" fillId="0" borderId="2" xfId="0" applyNumberFormat="1"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wrapText="1"/>
      <protection locked="0"/>
    </xf>
    <xf numFmtId="176" fontId="3" fillId="0" borderId="2" xfId="0" applyNumberFormat="1" applyFont="1" applyBorder="1" applyAlignment="1">
      <alignment horizontal="center" vertical="center" wrapText="1"/>
    </xf>
    <xf numFmtId="14" fontId="3" fillId="0" borderId="3" xfId="0" applyNumberFormat="1" applyFont="1" applyBorder="1" applyAlignment="1">
      <alignment horizontal="center"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wrapText="1"/>
    </xf>
    <xf numFmtId="0" fontId="7" fillId="0" borderId="0" xfId="0" applyFont="1" applyAlignment="1">
      <alignment horizontal="left" vertical="center"/>
    </xf>
    <xf numFmtId="0" fontId="7" fillId="0" borderId="0" xfId="0" applyFont="1" applyAlignment="1" applyProtection="1">
      <alignment horizontal="left" vertical="center"/>
    </xf>
    <xf numFmtId="0" fontId="7" fillId="0" borderId="0" xfId="0" applyFont="1" applyBorder="1" applyAlignment="1" applyProtection="1">
      <alignment horizontal="left" vertical="center"/>
    </xf>
    <xf numFmtId="0" fontId="8" fillId="0" borderId="0" xfId="0" applyFont="1" applyAlignment="1" applyProtection="1">
      <alignment horizontal="left" vertical="center"/>
    </xf>
    <xf numFmtId="0" fontId="8" fillId="0" borderId="0" xfId="0" applyFont="1" applyAlignment="1">
      <alignment horizontal="left" vertical="center"/>
    </xf>
    <xf numFmtId="0" fontId="12" fillId="0" borderId="0" xfId="0" applyFont="1">
      <alignment vertical="center"/>
    </xf>
    <xf numFmtId="0" fontId="13" fillId="0" borderId="3" xfId="0" applyFont="1" applyBorder="1" applyAlignment="1">
      <alignment vertical="center" wrapText="1"/>
    </xf>
    <xf numFmtId="0" fontId="14" fillId="0" borderId="0" xfId="0" applyFont="1" applyAlignment="1">
      <alignment vertical="center" wrapText="1"/>
    </xf>
    <xf numFmtId="0" fontId="14" fillId="0" borderId="0" xfId="0" applyFont="1">
      <alignment vertical="center"/>
    </xf>
    <xf numFmtId="0" fontId="13" fillId="0" borderId="3" xfId="0" applyFont="1" applyBorder="1" applyAlignment="1">
      <alignment horizontal="justify" vertical="center" wrapText="1"/>
    </xf>
    <xf numFmtId="0" fontId="13" fillId="0" borderId="0" xfId="0" applyFont="1" applyAlignment="1">
      <alignment vertical="center" wrapText="1"/>
    </xf>
    <xf numFmtId="0" fontId="13" fillId="0" borderId="12" xfId="0" applyFont="1" applyBorder="1" applyAlignment="1">
      <alignment vertical="center" wrapText="1"/>
    </xf>
    <xf numFmtId="0" fontId="13" fillId="0" borderId="13" xfId="0" applyFont="1" applyBorder="1" applyAlignment="1">
      <alignment vertical="center" wrapText="1"/>
    </xf>
    <xf numFmtId="0" fontId="13" fillId="0" borderId="14" xfId="0" applyFont="1" applyBorder="1" applyAlignment="1">
      <alignment vertical="center" wrapText="1"/>
    </xf>
    <xf numFmtId="0" fontId="13" fillId="0" borderId="15" xfId="0" applyFont="1" applyBorder="1" applyAlignment="1">
      <alignment vertical="center" wrapText="1"/>
    </xf>
    <xf numFmtId="0" fontId="13" fillId="0" borderId="16" xfId="0" applyFont="1" applyBorder="1" applyAlignment="1">
      <alignment vertical="center" wrapText="1"/>
    </xf>
    <xf numFmtId="0" fontId="13" fillId="0" borderId="15" xfId="0" applyFont="1" applyBorder="1" applyAlignment="1">
      <alignment horizontal="justify" vertical="center" wrapText="1"/>
    </xf>
    <xf numFmtId="0" fontId="13" fillId="0" borderId="18" xfId="0" applyFont="1" applyBorder="1" applyAlignment="1">
      <alignment horizontal="justify" vertical="center" wrapText="1"/>
    </xf>
    <xf numFmtId="0" fontId="16" fillId="0" borderId="0" xfId="0" applyFont="1">
      <alignment vertical="center"/>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Font="1">
      <alignment vertical="center"/>
    </xf>
    <xf numFmtId="0" fontId="13" fillId="0" borderId="22" xfId="0" applyFont="1" applyBorder="1" applyAlignment="1">
      <alignment horizontal="justify" vertical="center" wrapText="1"/>
    </xf>
    <xf numFmtId="0" fontId="13" fillId="0" borderId="23" xfId="0" applyFont="1" applyBorder="1" applyAlignment="1">
      <alignment vertical="center" wrapText="1"/>
    </xf>
    <xf numFmtId="0" fontId="13" fillId="0" borderId="18" xfId="0" applyFont="1" applyBorder="1" applyAlignment="1">
      <alignment horizontal="center" vertical="center" wrapText="1"/>
    </xf>
    <xf numFmtId="0" fontId="12" fillId="0" borderId="0" xfId="0" applyFont="1" applyBorder="1">
      <alignment vertical="center"/>
    </xf>
    <xf numFmtId="0" fontId="13" fillId="0" borderId="0" xfId="0" applyFont="1" applyBorder="1" applyAlignment="1">
      <alignment vertical="center" wrapText="1"/>
    </xf>
    <xf numFmtId="0" fontId="14" fillId="0" borderId="0" xfId="0" applyFont="1" applyBorder="1" applyAlignment="1">
      <alignment vertical="center" wrapText="1"/>
    </xf>
    <xf numFmtId="0" fontId="13" fillId="0" borderId="24" xfId="0" applyFont="1" applyBorder="1" applyAlignment="1">
      <alignment horizontal="left" vertical="center" wrapText="1"/>
    </xf>
    <xf numFmtId="0" fontId="13" fillId="0" borderId="0" xfId="0" applyFont="1" applyBorder="1" applyAlignment="1">
      <alignment horizontal="left" vertical="center" wrapText="1"/>
    </xf>
    <xf numFmtId="0" fontId="13" fillId="0" borderId="24" xfId="0" applyFont="1" applyBorder="1" applyAlignment="1">
      <alignment horizontal="center" vertical="center" wrapText="1"/>
    </xf>
    <xf numFmtId="0" fontId="13" fillId="0" borderId="0" xfId="0" applyFont="1" applyBorder="1" applyAlignment="1">
      <alignment horizontal="justify" vertical="center" wrapText="1"/>
    </xf>
    <xf numFmtId="0" fontId="13" fillId="0" borderId="24" xfId="0" applyFont="1" applyBorder="1" applyAlignment="1">
      <alignment horizontal="justify" vertical="center" wrapText="1"/>
    </xf>
    <xf numFmtId="0" fontId="13" fillId="0" borderId="12" xfId="0" applyFont="1" applyBorder="1" applyAlignment="1">
      <alignment horizontal="justify" vertical="center" wrapText="1"/>
    </xf>
    <xf numFmtId="0" fontId="13" fillId="0" borderId="13" xfId="0" applyFont="1" applyBorder="1" applyAlignment="1">
      <alignment horizontal="justify" vertical="center" wrapText="1"/>
    </xf>
    <xf numFmtId="0" fontId="22" fillId="0" borderId="1" xfId="0" applyFont="1" applyBorder="1" applyAlignment="1" applyProtection="1">
      <alignment horizontal="justify" vertical="center" wrapText="1"/>
    </xf>
    <xf numFmtId="0" fontId="0" fillId="0" borderId="1" xfId="0" applyNumberFormat="1" applyBorder="1" applyAlignment="1">
      <alignment vertical="center" shrinkToFit="1"/>
    </xf>
    <xf numFmtId="0" fontId="3" fillId="0" borderId="1" xfId="0" applyFont="1" applyFill="1" applyBorder="1" applyAlignment="1" applyProtection="1">
      <alignment horizontal="center" vertical="center" wrapText="1"/>
    </xf>
    <xf numFmtId="0" fontId="3" fillId="0" borderId="0" xfId="0" applyFont="1" applyAlignment="1" applyProtection="1">
      <alignment horizontal="left" vertical="center" wrapText="1"/>
    </xf>
    <xf numFmtId="0" fontId="3" fillId="0" borderId="3"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indent="1"/>
      <protection locked="0"/>
    </xf>
    <xf numFmtId="0" fontId="3" fillId="0" borderId="3" xfId="0" applyFont="1" applyFill="1" applyBorder="1" applyAlignment="1" applyProtection="1">
      <alignment horizontal="left" vertical="center" shrinkToFit="1"/>
      <protection locked="0"/>
    </xf>
    <xf numFmtId="0" fontId="3" fillId="0" borderId="2" xfId="0" applyFont="1" applyFill="1" applyBorder="1" applyAlignment="1" applyProtection="1">
      <alignment horizontal="left" vertical="center" shrinkToFit="1"/>
      <protection locked="0"/>
    </xf>
    <xf numFmtId="0" fontId="3" fillId="0" borderId="1" xfId="0" applyFont="1" applyBorder="1" applyAlignment="1" applyProtection="1">
      <alignment horizontal="left" vertical="center" wrapText="1"/>
    </xf>
    <xf numFmtId="0" fontId="3" fillId="0" borderId="3"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protection locked="0"/>
    </xf>
    <xf numFmtId="0" fontId="9" fillId="0" borderId="0" xfId="0" applyFont="1" applyAlignment="1" applyProtection="1">
      <alignment horizontal="left" wrapText="1"/>
    </xf>
    <xf numFmtId="14" fontId="3" fillId="0" borderId="3" xfId="0" applyNumberFormat="1" applyFont="1" applyFill="1" applyBorder="1" applyAlignment="1" applyProtection="1">
      <alignment horizontal="center" vertical="center" wrapText="1"/>
      <protection locked="0"/>
    </xf>
    <xf numFmtId="14" fontId="3" fillId="0" borderId="2" xfId="0" applyNumberFormat="1" applyFont="1" applyFill="1" applyBorder="1" applyAlignment="1" applyProtection="1">
      <alignment horizontal="center" vertical="center" wrapText="1"/>
      <protection locked="0"/>
    </xf>
    <xf numFmtId="0" fontId="3" fillId="0" borderId="0" xfId="0" applyFont="1" applyAlignment="1" applyProtection="1">
      <alignment horizontal="center" vertical="center"/>
    </xf>
    <xf numFmtId="0" fontId="3" fillId="0" borderId="1" xfId="0" applyFont="1" applyFill="1" applyBorder="1" applyAlignment="1" applyProtection="1">
      <alignment horizontal="left" vertical="center" wrapText="1"/>
      <protection locked="0"/>
    </xf>
    <xf numFmtId="0" fontId="3" fillId="0" borderId="0" xfId="0" applyFont="1" applyBorder="1" applyAlignment="1" applyProtection="1">
      <alignment horizontal="left" vertical="center" wrapText="1"/>
    </xf>
    <xf numFmtId="0" fontId="21" fillId="0" borderId="0" xfId="0" applyFont="1" applyAlignment="1">
      <alignment horizontal="center" vertical="center"/>
    </xf>
    <xf numFmtId="0" fontId="13" fillId="0" borderId="3" xfId="0" applyFont="1" applyBorder="1" applyAlignment="1">
      <alignment horizontal="left" vertical="center" wrapText="1"/>
    </xf>
    <xf numFmtId="0" fontId="13" fillId="0" borderId="16" xfId="0" applyFont="1" applyBorder="1" applyAlignment="1">
      <alignment horizontal="lef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3" fillId="0" borderId="1" xfId="0" applyFont="1" applyBorder="1" applyAlignment="1">
      <alignment horizontal="left" vertical="center" wrapText="1"/>
    </xf>
    <xf numFmtId="0" fontId="13" fillId="0" borderId="17" xfId="0" applyFont="1" applyBorder="1" applyAlignment="1">
      <alignment horizontal="left" vertical="center" wrapText="1"/>
    </xf>
    <xf numFmtId="0" fontId="17" fillId="0" borderId="21" xfId="0" applyFont="1" applyBorder="1" applyAlignment="1">
      <alignment horizontal="center" vertical="center" wrapText="1"/>
    </xf>
    <xf numFmtId="0" fontId="3" fillId="0" borderId="3"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0" xfId="0" applyFont="1" applyAlignment="1">
      <alignment horizontal="center" vertical="center"/>
    </xf>
    <xf numFmtId="0" fontId="3" fillId="0" borderId="1" xfId="0" applyFont="1" applyBorder="1" applyAlignment="1">
      <alignment horizontal="left" vertical="center" wrapText="1" indent="1"/>
    </xf>
    <xf numFmtId="0" fontId="2" fillId="0" borderId="0" xfId="0" applyFont="1" applyAlignment="1">
      <alignment horizontal="center" vertical="center" wrapText="1"/>
    </xf>
    <xf numFmtId="179" fontId="3" fillId="0" borderId="3" xfId="0" applyNumberFormat="1" applyFont="1" applyBorder="1" applyAlignment="1">
      <alignment horizontal="center" vertical="center" wrapText="1"/>
    </xf>
    <xf numFmtId="179" fontId="3" fillId="0" borderId="2" xfId="0" applyNumberFormat="1" applyFont="1" applyBorder="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shrinkToFit="1"/>
    </xf>
    <xf numFmtId="0" fontId="3" fillId="0" borderId="0" xfId="0" applyFont="1" applyFill="1" applyBorder="1" applyAlignment="1">
      <alignment horizontal="left" vertical="center" wrapText="1"/>
    </xf>
    <xf numFmtId="0" fontId="3" fillId="0" borderId="4" xfId="0" applyFont="1" applyBorder="1" applyAlignment="1">
      <alignment horizontal="left" vertical="center" indent="1"/>
    </xf>
    <xf numFmtId="0" fontId="3" fillId="0" borderId="2" xfId="0" applyFont="1" applyBorder="1" applyAlignment="1">
      <alignment horizontal="left" vertical="center" indent="1"/>
    </xf>
    <xf numFmtId="0" fontId="2" fillId="2" borderId="4"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left" vertical="center" indent="1"/>
    </xf>
    <xf numFmtId="0" fontId="3" fillId="0" borderId="0" xfId="0" applyFont="1" applyAlignment="1">
      <alignment horizontal="center" vertical="center" wrapText="1"/>
    </xf>
    <xf numFmtId="0" fontId="3" fillId="0" borderId="3" xfId="0" applyFont="1" applyBorder="1" applyAlignment="1">
      <alignment horizontal="left" vertical="center" wrapText="1" indent="1"/>
    </xf>
    <xf numFmtId="0" fontId="3" fillId="0" borderId="2" xfId="0" applyFont="1" applyBorder="1" applyAlignment="1">
      <alignment horizontal="left" vertical="center" wrapText="1"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24</xdr:row>
          <xdr:rowOff>228600</xdr:rowOff>
        </xdr:from>
        <xdr:to>
          <xdr:col>1</xdr:col>
          <xdr:colOff>857250</xdr:colOff>
          <xdr:row>24</xdr:row>
          <xdr:rowOff>733425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右記のとおり同意します。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334EF-DAE9-4904-9A07-FD4877813AB5}">
  <dimension ref="A1:G47"/>
  <sheetViews>
    <sheetView tabSelected="1" view="pageBreakPreview" topLeftCell="A22" zoomScaleNormal="100" zoomScaleSheetLayoutView="100" workbookViewId="0">
      <selection activeCell="C10" sqref="C10:D10"/>
    </sheetView>
  </sheetViews>
  <sheetFormatPr defaultColWidth="9" defaultRowHeight="16.5" x14ac:dyDescent="0.4"/>
  <cols>
    <col min="1" max="1" width="1.5" style="91" customWidth="1"/>
    <col min="2" max="2" width="17" style="19" customWidth="1"/>
    <col min="3" max="4" width="30.75" style="19" customWidth="1"/>
    <col min="5" max="5" width="81.25" style="25" bestFit="1" customWidth="1"/>
    <col min="6" max="6" width="3.5" style="19" customWidth="1"/>
    <col min="7" max="7" width="61" style="19" hidden="1" customWidth="1"/>
    <col min="8" max="16384" width="9" style="19"/>
  </cols>
  <sheetData>
    <row r="1" spans="1:7" x14ac:dyDescent="0.4">
      <c r="A1" s="87">
        <v>0</v>
      </c>
      <c r="B1" s="64" t="s">
        <v>67</v>
      </c>
      <c r="C1" s="58"/>
      <c r="D1" s="58"/>
      <c r="G1" s="54" t="s">
        <v>106</v>
      </c>
    </row>
    <row r="2" spans="1:7" x14ac:dyDescent="0.4">
      <c r="A2" s="88">
        <v>1</v>
      </c>
      <c r="B2" s="138" t="s">
        <v>10</v>
      </c>
      <c r="C2" s="138"/>
      <c r="D2" s="138"/>
      <c r="E2" s="64"/>
      <c r="G2" s="52" t="s">
        <v>107</v>
      </c>
    </row>
    <row r="3" spans="1:7" ht="17.25" thickBot="1" x14ac:dyDescent="0.45">
      <c r="A3" s="88">
        <v>2</v>
      </c>
      <c r="B3" s="138" t="s">
        <v>111</v>
      </c>
      <c r="C3" s="138"/>
      <c r="D3" s="138"/>
      <c r="E3" s="71" t="s">
        <v>76</v>
      </c>
      <c r="G3" s="55" t="s">
        <v>108</v>
      </c>
    </row>
    <row r="4" spans="1:7" ht="10.5" customHeight="1" x14ac:dyDescent="0.4">
      <c r="A4" s="88"/>
      <c r="B4" s="60"/>
      <c r="C4" s="60"/>
      <c r="D4" s="60"/>
      <c r="E4" s="58"/>
    </row>
    <row r="5" spans="1:7" ht="17.25" thickBot="1" x14ac:dyDescent="0.45">
      <c r="A5" s="88">
        <v>3</v>
      </c>
      <c r="B5" s="64"/>
      <c r="C5" s="64"/>
      <c r="D5" s="75" t="s">
        <v>75</v>
      </c>
      <c r="E5" s="64"/>
    </row>
    <row r="6" spans="1:7" ht="10.5" customHeight="1" x14ac:dyDescent="0.4">
      <c r="A6" s="88"/>
      <c r="B6" s="64"/>
      <c r="C6" s="64"/>
      <c r="D6" s="58"/>
      <c r="E6" s="64"/>
      <c r="G6" s="51" t="s">
        <v>98</v>
      </c>
    </row>
    <row r="7" spans="1:7" ht="15.75" customHeight="1" x14ac:dyDescent="0.4">
      <c r="A7" s="88">
        <v>4</v>
      </c>
      <c r="B7" s="65" t="s">
        <v>27</v>
      </c>
      <c r="C7" s="65"/>
      <c r="D7" s="58"/>
      <c r="E7" s="64"/>
      <c r="G7" s="52" t="s">
        <v>99</v>
      </c>
    </row>
    <row r="8" spans="1:7" ht="10.5" customHeight="1" x14ac:dyDescent="0.4">
      <c r="A8" s="88"/>
      <c r="B8" s="66"/>
      <c r="C8" s="66"/>
      <c r="D8" s="58"/>
      <c r="E8" s="64"/>
      <c r="G8" s="52" t="s">
        <v>100</v>
      </c>
    </row>
    <row r="9" spans="1:7" x14ac:dyDescent="0.4">
      <c r="A9" s="89">
        <v>5</v>
      </c>
      <c r="B9" s="67" t="s">
        <v>61</v>
      </c>
      <c r="C9" s="63"/>
      <c r="D9" s="62"/>
      <c r="E9" s="64"/>
      <c r="G9" s="52" t="s">
        <v>101</v>
      </c>
    </row>
    <row r="10" spans="1:7" ht="16.5" customHeight="1" x14ac:dyDescent="0.4">
      <c r="A10" s="89">
        <v>6</v>
      </c>
      <c r="B10" s="59" t="s">
        <v>12</v>
      </c>
      <c r="C10" s="129"/>
      <c r="D10" s="129"/>
      <c r="E10" s="64"/>
      <c r="G10" s="52" t="s">
        <v>102</v>
      </c>
    </row>
    <row r="11" spans="1:7" ht="16.5" customHeight="1" x14ac:dyDescent="0.4">
      <c r="A11" s="89">
        <v>7</v>
      </c>
      <c r="B11" s="59" t="s">
        <v>18</v>
      </c>
      <c r="C11" s="129"/>
      <c r="D11" s="129"/>
      <c r="E11" s="64"/>
      <c r="G11" s="52" t="s">
        <v>103</v>
      </c>
    </row>
    <row r="12" spans="1:7" ht="16.5" customHeight="1" x14ac:dyDescent="0.4">
      <c r="A12" s="89">
        <v>8</v>
      </c>
      <c r="B12" s="59" t="s">
        <v>22</v>
      </c>
      <c r="C12" s="129"/>
      <c r="D12" s="129"/>
      <c r="E12" s="64" t="s">
        <v>70</v>
      </c>
      <c r="G12" s="52" t="s">
        <v>104</v>
      </c>
    </row>
    <row r="13" spans="1:7" ht="16.5" customHeight="1" thickBot="1" x14ac:dyDescent="0.45">
      <c r="A13" s="89">
        <v>9</v>
      </c>
      <c r="B13" s="59" t="s">
        <v>19</v>
      </c>
      <c r="C13" s="139" t="s">
        <v>26</v>
      </c>
      <c r="D13" s="139"/>
      <c r="E13" s="64"/>
      <c r="G13" s="53" t="s">
        <v>105</v>
      </c>
    </row>
    <row r="14" spans="1:7" ht="16.5" customHeight="1" thickBot="1" x14ac:dyDescent="0.45">
      <c r="A14" s="89">
        <v>10</v>
      </c>
      <c r="B14" s="59" t="s">
        <v>11</v>
      </c>
      <c r="C14" s="129"/>
      <c r="D14" s="129"/>
      <c r="E14" s="64"/>
    </row>
    <row r="15" spans="1:7" ht="16.5" customHeight="1" thickBot="1" x14ac:dyDescent="0.45">
      <c r="A15" s="89">
        <v>11</v>
      </c>
      <c r="B15" s="59" t="s">
        <v>1</v>
      </c>
      <c r="C15" s="129"/>
      <c r="D15" s="129"/>
      <c r="E15" s="64" t="s">
        <v>71</v>
      </c>
      <c r="G15" s="50" t="str">
        <f>IF(C37=G6,"1",IF(OR(C37=G7,C37=G8,C37=G9,C37=G11,C37=G12),"2",IF(OR(C37=G10,C37=G13),"3","0")))</f>
        <v>0</v>
      </c>
    </row>
    <row r="16" spans="1:7" ht="9.75" customHeight="1" x14ac:dyDescent="0.4">
      <c r="A16" s="89"/>
      <c r="B16" s="63"/>
      <c r="C16" s="63"/>
      <c r="D16" s="63"/>
      <c r="E16" s="64"/>
    </row>
    <row r="17" spans="1:7" x14ac:dyDescent="0.4">
      <c r="A17" s="89">
        <v>12</v>
      </c>
      <c r="B17" s="67" t="s">
        <v>2</v>
      </c>
      <c r="C17" s="140" t="s">
        <v>110</v>
      </c>
      <c r="D17" s="140"/>
      <c r="E17" s="64"/>
    </row>
    <row r="18" spans="1:7" ht="16.5" customHeight="1" x14ac:dyDescent="0.4">
      <c r="A18" s="89">
        <v>13</v>
      </c>
      <c r="B18" s="59" t="s">
        <v>21</v>
      </c>
      <c r="C18" s="129"/>
      <c r="D18" s="129"/>
      <c r="E18" s="64"/>
      <c r="F18" s="21"/>
    </row>
    <row r="19" spans="1:7" ht="16.5" customHeight="1" x14ac:dyDescent="0.4">
      <c r="A19" s="89">
        <v>14</v>
      </c>
      <c r="B19" s="59" t="s">
        <v>20</v>
      </c>
      <c r="C19" s="129"/>
      <c r="D19" s="129"/>
      <c r="E19" s="64"/>
      <c r="F19" s="21"/>
      <c r="G19" s="4"/>
    </row>
    <row r="20" spans="1:7" ht="16.5" customHeight="1" x14ac:dyDescent="0.4">
      <c r="A20" s="89">
        <v>15</v>
      </c>
      <c r="B20" s="59" t="s">
        <v>13</v>
      </c>
      <c r="C20" s="129"/>
      <c r="D20" s="129"/>
      <c r="E20" s="64" t="s">
        <v>70</v>
      </c>
      <c r="F20" s="4"/>
      <c r="G20" s="21"/>
    </row>
    <row r="21" spans="1:7" ht="16.5" customHeight="1" x14ac:dyDescent="0.4">
      <c r="A21" s="89">
        <v>16</v>
      </c>
      <c r="B21" s="59" t="s">
        <v>11</v>
      </c>
      <c r="C21" s="129"/>
      <c r="D21" s="129"/>
      <c r="E21" s="64"/>
      <c r="F21" s="31"/>
      <c r="G21" s="21"/>
    </row>
    <row r="22" spans="1:7" ht="16.5" customHeight="1" x14ac:dyDescent="0.4">
      <c r="A22" s="89">
        <v>17</v>
      </c>
      <c r="B22" s="59" t="s">
        <v>14</v>
      </c>
      <c r="C22" s="129"/>
      <c r="D22" s="129"/>
      <c r="E22" s="64" t="s">
        <v>72</v>
      </c>
      <c r="F22" s="30"/>
      <c r="G22" s="21"/>
    </row>
    <row r="23" spans="1:7" ht="9.75" customHeight="1" x14ac:dyDescent="0.4">
      <c r="A23" s="89"/>
      <c r="B23" s="63"/>
      <c r="C23" s="63"/>
      <c r="D23" s="63"/>
      <c r="E23" s="64"/>
      <c r="F23" s="21"/>
      <c r="G23" s="21"/>
    </row>
    <row r="24" spans="1:7" ht="33" customHeight="1" x14ac:dyDescent="0.4">
      <c r="A24" s="89">
        <v>18</v>
      </c>
      <c r="B24" s="125" t="s">
        <v>97</v>
      </c>
      <c r="C24" s="125"/>
      <c r="D24" s="125"/>
      <c r="E24" s="64"/>
      <c r="F24" s="21"/>
      <c r="G24" s="21"/>
    </row>
    <row r="25" spans="1:7" ht="84.75" customHeight="1" x14ac:dyDescent="0.35">
      <c r="A25" s="88">
        <v>19</v>
      </c>
      <c r="C25" s="135" t="s">
        <v>109</v>
      </c>
      <c r="D25" s="135"/>
      <c r="E25" s="67" t="s">
        <v>73</v>
      </c>
      <c r="F25" s="21"/>
      <c r="G25" s="21"/>
    </row>
    <row r="26" spans="1:7" ht="9.75" customHeight="1" x14ac:dyDescent="0.4">
      <c r="A26" s="88"/>
      <c r="B26" s="60"/>
      <c r="C26" s="60"/>
      <c r="D26" s="58"/>
      <c r="E26" s="64"/>
      <c r="F26" s="21"/>
      <c r="G26" s="21"/>
    </row>
    <row r="27" spans="1:7" ht="18.75" customHeight="1" x14ac:dyDescent="0.4">
      <c r="A27" s="88">
        <v>20</v>
      </c>
      <c r="B27" s="59" t="s">
        <v>4</v>
      </c>
      <c r="C27" s="126"/>
      <c r="D27" s="127"/>
      <c r="E27" s="80" t="str">
        <f>IF(C27=G3,"  ←学外者の方は「入金元業者登録依頼書」もあわせてご提出ください。",IF(C27=G2,"  ←請求先部局を「使用料の負担方法２」に記載してください",""))</f>
        <v/>
      </c>
      <c r="F27" s="21"/>
      <c r="G27" s="21"/>
    </row>
    <row r="28" spans="1:7" ht="18.75" customHeight="1" x14ac:dyDescent="0.4">
      <c r="A28" s="88">
        <v>21</v>
      </c>
      <c r="B28" s="59" t="s">
        <v>15</v>
      </c>
      <c r="C28" s="124" t="s">
        <v>47</v>
      </c>
      <c r="D28" s="124"/>
      <c r="E28" s="67"/>
      <c r="F28" s="21"/>
    </row>
    <row r="29" spans="1:7" ht="18.75" customHeight="1" x14ac:dyDescent="0.4">
      <c r="A29" s="88">
        <v>22</v>
      </c>
      <c r="B29" s="59" t="s">
        <v>8</v>
      </c>
      <c r="C29" s="82" t="s">
        <v>58</v>
      </c>
      <c r="D29" s="81" t="s">
        <v>74</v>
      </c>
      <c r="E29" s="64"/>
      <c r="F29" s="21"/>
    </row>
    <row r="30" spans="1:7" ht="18.75" customHeight="1" x14ac:dyDescent="0.4">
      <c r="A30" s="88">
        <v>23</v>
      </c>
      <c r="B30" s="59" t="s">
        <v>9</v>
      </c>
      <c r="C30" s="82" t="s">
        <v>58</v>
      </c>
      <c r="D30" s="81" t="s">
        <v>74</v>
      </c>
      <c r="E30" s="72" t="s">
        <v>85</v>
      </c>
    </row>
    <row r="31" spans="1:7" ht="25.5" x14ac:dyDescent="0.4">
      <c r="A31" s="88">
        <v>24</v>
      </c>
      <c r="B31" s="122" t="s">
        <v>168</v>
      </c>
      <c r="C31" s="136"/>
      <c r="D31" s="137"/>
      <c r="E31" s="72" t="s">
        <v>165</v>
      </c>
    </row>
    <row r="32" spans="1:7" ht="18.75" customHeight="1" x14ac:dyDescent="0.4">
      <c r="A32" s="88">
        <v>25</v>
      </c>
      <c r="B32" s="61" t="s">
        <v>87</v>
      </c>
      <c r="C32" s="129"/>
      <c r="D32" s="129"/>
      <c r="E32" s="73"/>
    </row>
    <row r="33" spans="1:5" ht="48" customHeight="1" x14ac:dyDescent="0.4">
      <c r="A33" s="88">
        <v>26</v>
      </c>
      <c r="B33" s="61" t="s">
        <v>88</v>
      </c>
      <c r="C33" s="129"/>
      <c r="D33" s="129"/>
      <c r="E33" s="67"/>
    </row>
    <row r="34" spans="1:5" ht="18.75" customHeight="1" x14ac:dyDescent="0.4">
      <c r="A34" s="88">
        <v>27</v>
      </c>
      <c r="B34" s="59" t="s">
        <v>77</v>
      </c>
      <c r="C34" s="74"/>
      <c r="D34" s="76" t="s">
        <v>17</v>
      </c>
      <c r="E34" s="67"/>
    </row>
    <row r="35" spans="1:5" ht="18.75" customHeight="1" x14ac:dyDescent="0.4">
      <c r="A35" s="88">
        <v>28</v>
      </c>
      <c r="B35" s="59" t="s">
        <v>45</v>
      </c>
      <c r="C35" s="74"/>
      <c r="D35" s="76" t="s">
        <v>17</v>
      </c>
      <c r="E35" s="67"/>
    </row>
    <row r="36" spans="1:5" ht="18.75" customHeight="1" x14ac:dyDescent="0.4">
      <c r="A36" s="88">
        <v>29</v>
      </c>
      <c r="B36" s="59" t="s">
        <v>46</v>
      </c>
      <c r="C36" s="74"/>
      <c r="D36" s="76" t="s">
        <v>17</v>
      </c>
      <c r="E36" s="67"/>
    </row>
    <row r="37" spans="1:5" ht="18.75" customHeight="1" x14ac:dyDescent="0.4">
      <c r="A37" s="88">
        <v>30</v>
      </c>
      <c r="B37" s="59" t="s">
        <v>79</v>
      </c>
      <c r="C37" s="130"/>
      <c r="D37" s="131"/>
      <c r="E37" s="64" t="s">
        <v>84</v>
      </c>
    </row>
    <row r="38" spans="1:5" ht="18.75" customHeight="1" x14ac:dyDescent="0.4">
      <c r="A38" s="88">
        <v>31</v>
      </c>
      <c r="B38" s="59" t="s">
        <v>80</v>
      </c>
      <c r="C38" s="133"/>
      <c r="D38" s="134"/>
      <c r="E38" s="67"/>
    </row>
    <row r="39" spans="1:5" ht="18.75" customHeight="1" x14ac:dyDescent="0.4">
      <c r="A39" s="88">
        <v>32</v>
      </c>
      <c r="B39" s="59" t="s">
        <v>7</v>
      </c>
      <c r="C39" s="132" t="s">
        <v>96</v>
      </c>
      <c r="D39" s="132"/>
      <c r="E39" s="67"/>
    </row>
    <row r="40" spans="1:5" ht="12.75" customHeight="1" x14ac:dyDescent="0.4">
      <c r="A40" s="90"/>
      <c r="B40" s="63"/>
      <c r="C40" s="86"/>
      <c r="D40" s="86"/>
      <c r="E40" s="85"/>
    </row>
    <row r="41" spans="1:5" x14ac:dyDescent="0.4">
      <c r="A41" s="90"/>
      <c r="B41" s="58"/>
      <c r="C41" s="58"/>
      <c r="D41" s="58"/>
      <c r="E41" s="64"/>
    </row>
    <row r="42" spans="1:5" x14ac:dyDescent="0.4">
      <c r="A42" s="90"/>
      <c r="B42" s="128" t="s">
        <v>42</v>
      </c>
      <c r="C42" s="128"/>
      <c r="D42" s="58"/>
      <c r="E42" s="64"/>
    </row>
    <row r="43" spans="1:5" x14ac:dyDescent="0.4">
      <c r="A43" s="90"/>
      <c r="B43" s="68" t="s">
        <v>23</v>
      </c>
      <c r="C43" s="69" t="s">
        <v>58</v>
      </c>
      <c r="D43" s="58"/>
      <c r="E43" s="64"/>
    </row>
    <row r="44" spans="1:5" x14ac:dyDescent="0.4">
      <c r="A44" s="90"/>
      <c r="B44" s="68" t="s">
        <v>56</v>
      </c>
      <c r="C44" s="70" t="s">
        <v>57</v>
      </c>
      <c r="D44" s="58" t="s">
        <v>59</v>
      </c>
      <c r="E44" s="64"/>
    </row>
    <row r="45" spans="1:5" x14ac:dyDescent="0.4">
      <c r="A45" s="90"/>
      <c r="B45" s="68" t="s">
        <v>25</v>
      </c>
      <c r="C45" s="70"/>
      <c r="D45" s="58"/>
      <c r="E45" s="64"/>
    </row>
    <row r="46" spans="1:5" x14ac:dyDescent="0.4">
      <c r="A46" s="90"/>
      <c r="B46" s="68" t="s">
        <v>24</v>
      </c>
      <c r="C46" s="69" t="s">
        <v>58</v>
      </c>
      <c r="D46" s="58"/>
      <c r="E46" s="64"/>
    </row>
    <row r="47" spans="1:5" x14ac:dyDescent="0.4">
      <c r="A47" s="90"/>
      <c r="B47" s="78" t="s">
        <v>92</v>
      </c>
      <c r="C47" s="70" t="str">
        <f>IF(C37=G6,"経理掛",IF(OR(C27=G2,C27=G3),"経理掛",IF(OR(C37=G7,C37=G13),"経理掛",IF(C37=G10,"経理掛。科研費掛に情報共有。",IF(OR(C37=G8,C37=G11),"経理掛",IF(C37=G9,"経理掛",""))))))</f>
        <v/>
      </c>
      <c r="D47" s="58"/>
      <c r="E47" s="64"/>
    </row>
  </sheetData>
  <sheetProtection algorithmName="SHA-512" hashValue="t7831c/qkYebQ5Ju+A/MfGgQmzxGAcY3WCjOBMtxKvVuEUjugLzZIxaIBRCGMNL7N8fCbA2PKLDth4NTlyAngA==" saltValue="bvxbOPv77NPmIzRqRsFcuQ==" spinCount="100000" sheet="1" selectLockedCells="1"/>
  <mergeCells count="25">
    <mergeCell ref="B2:D2"/>
    <mergeCell ref="B3:D3"/>
    <mergeCell ref="C22:D22"/>
    <mergeCell ref="C21:D21"/>
    <mergeCell ref="C20:D20"/>
    <mergeCell ref="C18:D18"/>
    <mergeCell ref="C15:D15"/>
    <mergeCell ref="C14:D14"/>
    <mergeCell ref="C13:D13"/>
    <mergeCell ref="C11:D11"/>
    <mergeCell ref="C19:D19"/>
    <mergeCell ref="C12:D12"/>
    <mergeCell ref="C10:D10"/>
    <mergeCell ref="C17:D17"/>
    <mergeCell ref="C28:D28"/>
    <mergeCell ref="B24:D24"/>
    <mergeCell ref="C27:D27"/>
    <mergeCell ref="B42:C42"/>
    <mergeCell ref="C33:D33"/>
    <mergeCell ref="C32:D32"/>
    <mergeCell ref="C37:D37"/>
    <mergeCell ref="C39:D39"/>
    <mergeCell ref="C38:D38"/>
    <mergeCell ref="C25:D25"/>
    <mergeCell ref="C31:D31"/>
  </mergeCells>
  <phoneticPr fontId="1"/>
  <dataValidations count="2">
    <dataValidation type="list" allowBlank="1" showInputMessage="1" showErrorMessage="1" sqref="C27:D27" xr:uid="{5C4B7749-B033-47F0-A2AD-F5314010B524}">
      <formula1>$G$1:$G$3</formula1>
    </dataValidation>
    <dataValidation type="list" allowBlank="1" showInputMessage="1" showErrorMessage="1" sqref="C37" xr:uid="{60254AD4-DD6A-4033-AC24-C7021D54DEF1}">
      <formula1>$G$6:$G$13</formula1>
    </dataValidation>
  </dataValidations>
  <pageMargins left="0.70866141732283472" right="0.7086614173228347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219075</xdr:colOff>
                    <xdr:row>24</xdr:row>
                    <xdr:rowOff>228600</xdr:rowOff>
                  </from>
                  <to>
                    <xdr:col>1</xdr:col>
                    <xdr:colOff>857250</xdr:colOff>
                    <xdr:row>24</xdr:row>
                    <xdr:rowOff>733425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D19C3-726C-442B-87F4-66D1FA3A5CD4}">
  <dimension ref="A1:E38"/>
  <sheetViews>
    <sheetView view="pageBreakPreview" topLeftCell="A24" zoomScaleNormal="100" zoomScaleSheetLayoutView="100" workbookViewId="0">
      <selection activeCell="B36" sqref="B36"/>
    </sheetView>
  </sheetViews>
  <sheetFormatPr defaultColWidth="112.75" defaultRowHeight="16.5" x14ac:dyDescent="0.4"/>
  <cols>
    <col min="1" max="1" width="3.5" style="92" bestFit="1" customWidth="1"/>
    <col min="2" max="2" width="50.25" style="97" customWidth="1"/>
    <col min="3" max="3" width="8.875" style="97" customWidth="1"/>
    <col min="4" max="4" width="64.625" style="97" customWidth="1"/>
    <col min="5" max="5" width="42.5" style="94" customWidth="1"/>
    <col min="6" max="16384" width="112.75" style="95"/>
  </cols>
  <sheetData>
    <row r="1" spans="1:5" ht="19.5" x14ac:dyDescent="0.4">
      <c r="A1" s="141" t="s">
        <v>158</v>
      </c>
      <c r="B1" s="141"/>
      <c r="C1" s="141"/>
      <c r="D1" s="141"/>
      <c r="E1" s="141"/>
    </row>
    <row r="3" spans="1:5" s="108" customFormat="1" ht="18.75" customHeight="1" x14ac:dyDescent="0.4">
      <c r="A3" s="105" t="s">
        <v>150</v>
      </c>
      <c r="B3" s="106" t="s">
        <v>151</v>
      </c>
      <c r="C3" s="148" t="s">
        <v>152</v>
      </c>
      <c r="D3" s="148"/>
      <c r="E3" s="107" t="s">
        <v>153</v>
      </c>
    </row>
    <row r="4" spans="1:5" x14ac:dyDescent="0.4">
      <c r="A4" s="92">
        <v>0</v>
      </c>
      <c r="B4" s="98" t="s">
        <v>112</v>
      </c>
      <c r="C4" s="99"/>
      <c r="D4" s="100"/>
    </row>
    <row r="5" spans="1:5" ht="25.5" x14ac:dyDescent="0.4">
      <c r="A5" s="92">
        <v>1</v>
      </c>
      <c r="B5" s="101" t="s">
        <v>113</v>
      </c>
      <c r="C5" s="93"/>
      <c r="D5" s="102"/>
    </row>
    <row r="6" spans="1:5" x14ac:dyDescent="0.4">
      <c r="A6" s="92">
        <v>2</v>
      </c>
      <c r="B6" s="101" t="s">
        <v>114</v>
      </c>
      <c r="C6" s="93"/>
      <c r="D6" s="102"/>
      <c r="E6" s="94" t="s">
        <v>155</v>
      </c>
    </row>
    <row r="7" spans="1:5" x14ac:dyDescent="0.4">
      <c r="A7" s="92">
        <v>3</v>
      </c>
      <c r="B7" s="101" t="s">
        <v>115</v>
      </c>
      <c r="C7" s="93"/>
      <c r="D7" s="102"/>
    </row>
    <row r="8" spans="1:5" ht="25.5" x14ac:dyDescent="0.4">
      <c r="A8" s="92">
        <v>4</v>
      </c>
      <c r="B8" s="101" t="s">
        <v>116</v>
      </c>
      <c r="C8" s="93"/>
      <c r="D8" s="102"/>
    </row>
    <row r="9" spans="1:5" x14ac:dyDescent="0.4">
      <c r="A9" s="92">
        <v>5</v>
      </c>
      <c r="B9" s="103" t="s">
        <v>117</v>
      </c>
      <c r="C9" s="96"/>
      <c r="D9" s="102"/>
    </row>
    <row r="10" spans="1:5" x14ac:dyDescent="0.4">
      <c r="A10" s="92">
        <v>6</v>
      </c>
      <c r="B10" s="103" t="s">
        <v>118</v>
      </c>
      <c r="C10" s="96"/>
      <c r="D10" s="102"/>
    </row>
    <row r="11" spans="1:5" x14ac:dyDescent="0.4">
      <c r="A11" s="92">
        <v>7</v>
      </c>
      <c r="B11" s="103" t="s">
        <v>119</v>
      </c>
      <c r="C11" s="96"/>
      <c r="D11" s="102"/>
    </row>
    <row r="12" spans="1:5" x14ac:dyDescent="0.4">
      <c r="A12" s="92">
        <v>8</v>
      </c>
      <c r="B12" s="103" t="s">
        <v>120</v>
      </c>
      <c r="C12" s="96"/>
      <c r="D12" s="102"/>
      <c r="E12" s="94" t="s">
        <v>121</v>
      </c>
    </row>
    <row r="13" spans="1:5" x14ac:dyDescent="0.4">
      <c r="A13" s="92">
        <v>9</v>
      </c>
      <c r="B13" s="103" t="s">
        <v>122</v>
      </c>
      <c r="C13" s="96"/>
      <c r="D13" s="102"/>
    </row>
    <row r="14" spans="1:5" x14ac:dyDescent="0.4">
      <c r="A14" s="92">
        <v>10</v>
      </c>
      <c r="B14" s="103" t="s">
        <v>123</v>
      </c>
      <c r="C14" s="96"/>
      <c r="D14" s="102"/>
    </row>
    <row r="15" spans="1:5" ht="49.5" x14ac:dyDescent="0.4">
      <c r="A15" s="92">
        <v>11</v>
      </c>
      <c r="B15" s="103" t="s">
        <v>124</v>
      </c>
      <c r="C15" s="96"/>
      <c r="D15" s="102"/>
      <c r="E15" s="94" t="s">
        <v>125</v>
      </c>
    </row>
    <row r="16" spans="1:5" x14ac:dyDescent="0.4">
      <c r="A16" s="92">
        <v>12</v>
      </c>
      <c r="B16" s="103" t="s">
        <v>126</v>
      </c>
      <c r="C16" s="142" t="s">
        <v>127</v>
      </c>
      <c r="D16" s="143"/>
    </row>
    <row r="17" spans="1:5" x14ac:dyDescent="0.4">
      <c r="A17" s="92">
        <v>13</v>
      </c>
      <c r="B17" s="103" t="s">
        <v>128</v>
      </c>
      <c r="C17" s="96"/>
      <c r="D17" s="102"/>
    </row>
    <row r="18" spans="1:5" x14ac:dyDescent="0.4">
      <c r="A18" s="92">
        <v>14</v>
      </c>
      <c r="B18" s="103" t="s">
        <v>129</v>
      </c>
      <c r="C18" s="96"/>
      <c r="D18" s="102"/>
    </row>
    <row r="19" spans="1:5" x14ac:dyDescent="0.4">
      <c r="A19" s="92">
        <v>15</v>
      </c>
      <c r="B19" s="103" t="s">
        <v>130</v>
      </c>
      <c r="C19" s="96"/>
      <c r="D19" s="102"/>
      <c r="E19" s="94" t="s">
        <v>121</v>
      </c>
    </row>
    <row r="20" spans="1:5" x14ac:dyDescent="0.4">
      <c r="A20" s="92">
        <v>16</v>
      </c>
      <c r="B20" s="103" t="s">
        <v>123</v>
      </c>
      <c r="C20" s="96"/>
      <c r="D20" s="102"/>
    </row>
    <row r="21" spans="1:5" ht="33" x14ac:dyDescent="0.4">
      <c r="A21" s="92">
        <v>17</v>
      </c>
      <c r="B21" s="104" t="s">
        <v>124</v>
      </c>
      <c r="C21" s="109"/>
      <c r="D21" s="110"/>
      <c r="E21" s="94" t="s">
        <v>131</v>
      </c>
    </row>
    <row r="22" spans="1:5" ht="8.25" customHeight="1" x14ac:dyDescent="0.4">
      <c r="A22" s="112"/>
      <c r="B22" s="118"/>
      <c r="C22" s="119"/>
      <c r="D22" s="113"/>
      <c r="E22" s="114"/>
    </row>
    <row r="23" spans="1:5" ht="38.25" x14ac:dyDescent="0.4">
      <c r="A23" s="92">
        <v>18</v>
      </c>
      <c r="B23" s="120" t="s">
        <v>132</v>
      </c>
      <c r="C23" s="121"/>
      <c r="D23" s="100"/>
    </row>
    <row r="24" spans="1:5" ht="114" customHeight="1" x14ac:dyDescent="0.4">
      <c r="A24" s="92">
        <v>19</v>
      </c>
      <c r="B24" s="111" t="s">
        <v>154</v>
      </c>
      <c r="C24" s="144" t="s">
        <v>159</v>
      </c>
      <c r="D24" s="145"/>
      <c r="E24" s="94" t="s">
        <v>133</v>
      </c>
    </row>
    <row r="25" spans="1:5" ht="11.25" customHeight="1" x14ac:dyDescent="0.4">
      <c r="B25" s="117"/>
      <c r="C25" s="116"/>
      <c r="D25" s="115"/>
    </row>
    <row r="26" spans="1:5" ht="101.25" customHeight="1" x14ac:dyDescent="0.4">
      <c r="A26" s="92">
        <v>20</v>
      </c>
      <c r="B26" s="120" t="s">
        <v>134</v>
      </c>
      <c r="C26" s="121" t="s">
        <v>135</v>
      </c>
      <c r="D26" s="100" t="s">
        <v>156</v>
      </c>
      <c r="E26" s="94" t="s">
        <v>160</v>
      </c>
    </row>
    <row r="27" spans="1:5" x14ac:dyDescent="0.4">
      <c r="A27" s="92">
        <v>21</v>
      </c>
      <c r="B27" s="103" t="s">
        <v>136</v>
      </c>
      <c r="C27" s="146" t="s">
        <v>137</v>
      </c>
      <c r="D27" s="147"/>
    </row>
    <row r="28" spans="1:5" x14ac:dyDescent="0.4">
      <c r="A28" s="92">
        <v>22</v>
      </c>
      <c r="B28" s="103" t="s">
        <v>138</v>
      </c>
      <c r="C28" s="96"/>
      <c r="D28" s="102"/>
    </row>
    <row r="29" spans="1:5" ht="49.5" x14ac:dyDescent="0.4">
      <c r="A29" s="92">
        <v>23</v>
      </c>
      <c r="B29" s="103" t="s">
        <v>139</v>
      </c>
      <c r="C29" s="96"/>
      <c r="D29" s="102"/>
      <c r="E29" s="94" t="s">
        <v>164</v>
      </c>
    </row>
    <row r="30" spans="1:5" x14ac:dyDescent="0.4">
      <c r="A30" s="92">
        <v>24</v>
      </c>
      <c r="B30" s="103" t="s">
        <v>167</v>
      </c>
      <c r="C30" s="96"/>
      <c r="D30" s="102"/>
      <c r="E30" s="94" t="s">
        <v>166</v>
      </c>
    </row>
    <row r="31" spans="1:5" x14ac:dyDescent="0.4">
      <c r="A31" s="92">
        <v>25</v>
      </c>
      <c r="B31" s="103" t="s">
        <v>140</v>
      </c>
      <c r="C31" s="96"/>
      <c r="D31" s="102"/>
    </row>
    <row r="32" spans="1:5" x14ac:dyDescent="0.4">
      <c r="A32" s="92">
        <v>26</v>
      </c>
      <c r="B32" s="103" t="s">
        <v>141</v>
      </c>
      <c r="C32" s="96"/>
      <c r="D32" s="102"/>
    </row>
    <row r="33" spans="1:5" x14ac:dyDescent="0.4">
      <c r="A33" s="92">
        <v>27</v>
      </c>
      <c r="B33" s="103" t="s">
        <v>142</v>
      </c>
      <c r="C33" s="96"/>
      <c r="D33" s="102"/>
    </row>
    <row r="34" spans="1:5" x14ac:dyDescent="0.4">
      <c r="A34" s="92">
        <v>28</v>
      </c>
      <c r="B34" s="103" t="s">
        <v>143</v>
      </c>
      <c r="C34" s="96"/>
      <c r="D34" s="102"/>
    </row>
    <row r="35" spans="1:5" x14ac:dyDescent="0.4">
      <c r="A35" s="92">
        <v>29</v>
      </c>
      <c r="B35" s="103" t="s">
        <v>144</v>
      </c>
      <c r="C35" s="96"/>
      <c r="D35" s="102"/>
    </row>
    <row r="36" spans="1:5" ht="243" customHeight="1" x14ac:dyDescent="0.4">
      <c r="A36" s="92">
        <v>30</v>
      </c>
      <c r="B36" s="103" t="s">
        <v>145</v>
      </c>
      <c r="C36" s="96" t="s">
        <v>135</v>
      </c>
      <c r="D36" s="102" t="s">
        <v>157</v>
      </c>
      <c r="E36" s="94" t="s">
        <v>146</v>
      </c>
    </row>
    <row r="37" spans="1:5" x14ac:dyDescent="0.4">
      <c r="A37" s="92">
        <v>31</v>
      </c>
      <c r="B37" s="103" t="s">
        <v>147</v>
      </c>
      <c r="C37" s="96"/>
      <c r="D37" s="102"/>
    </row>
    <row r="38" spans="1:5" s="94" customFormat="1" ht="34.5" customHeight="1" x14ac:dyDescent="0.4">
      <c r="A38" s="92">
        <v>32</v>
      </c>
      <c r="B38" s="104" t="s">
        <v>148</v>
      </c>
      <c r="C38" s="144" t="s">
        <v>149</v>
      </c>
      <c r="D38" s="145"/>
    </row>
  </sheetData>
  <mergeCells count="6">
    <mergeCell ref="A1:E1"/>
    <mergeCell ref="C16:D16"/>
    <mergeCell ref="C24:D24"/>
    <mergeCell ref="C27:D27"/>
    <mergeCell ref="C38:D38"/>
    <mergeCell ref="C3:D3"/>
  </mergeCells>
  <phoneticPr fontId="1"/>
  <pageMargins left="0.7" right="0.7" top="0.75" bottom="0.75" header="0.3" footer="0.3"/>
  <pageSetup paperSize="9" scale="71" orientation="landscape" r:id="rId1"/>
  <rowBreaks count="1" manualBreakCount="1">
    <brk id="2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F919A-A14B-466A-B160-EAA2515C9C26}">
  <dimension ref="A1:H32"/>
  <sheetViews>
    <sheetView view="pageBreakPreview" topLeftCell="A19" zoomScaleNormal="100" zoomScaleSheetLayoutView="100" workbookViewId="0">
      <selection activeCell="C22" sqref="C22:D22"/>
    </sheetView>
  </sheetViews>
  <sheetFormatPr defaultColWidth="9" defaultRowHeight="18.75" x14ac:dyDescent="0.4"/>
  <cols>
    <col min="1" max="1" width="2.5" style="1" customWidth="1"/>
    <col min="2" max="2" width="17" style="1" customWidth="1"/>
    <col min="3" max="4" width="29.125" style="1" customWidth="1"/>
    <col min="5" max="7" width="9" style="1"/>
    <col min="8" max="8" width="64.625" style="1" bestFit="1" customWidth="1"/>
    <col min="9" max="16384" width="9" style="1"/>
  </cols>
  <sheetData>
    <row r="1" spans="1:8" x14ac:dyDescent="0.4">
      <c r="A1" s="17" t="s">
        <v>66</v>
      </c>
      <c r="H1" s="56" t="s">
        <v>93</v>
      </c>
    </row>
    <row r="2" spans="1:8" x14ac:dyDescent="0.4">
      <c r="A2" s="17"/>
      <c r="D2" s="43" t="str">
        <f>'1-1_application'!C44</f>
        <v>yyyyxx</v>
      </c>
      <c r="H2" s="77" t="s">
        <v>94</v>
      </c>
    </row>
    <row r="3" spans="1:8" x14ac:dyDescent="0.4">
      <c r="A3" s="3"/>
      <c r="B3" s="2"/>
      <c r="C3" s="2"/>
      <c r="D3" s="44" t="s">
        <v>38</v>
      </c>
      <c r="H3" s="77" t="s">
        <v>95</v>
      </c>
    </row>
    <row r="4" spans="1:8" ht="19.5" thickBot="1" x14ac:dyDescent="0.45">
      <c r="A4" s="3"/>
      <c r="B4" s="2"/>
      <c r="C4" s="2"/>
      <c r="H4" s="57" t="s">
        <v>78</v>
      </c>
    </row>
    <row r="5" spans="1:8" x14ac:dyDescent="0.4">
      <c r="A5" s="3"/>
      <c r="B5" s="17">
        <f>'1-1_application'!C10</f>
        <v>0</v>
      </c>
      <c r="C5" s="2"/>
      <c r="D5" s="2"/>
    </row>
    <row r="6" spans="1:8" x14ac:dyDescent="0.4">
      <c r="A6" s="3"/>
      <c r="B6" s="17">
        <f>'1-1_application'!C11</f>
        <v>0</v>
      </c>
      <c r="C6" s="2"/>
      <c r="D6" s="2"/>
    </row>
    <row r="7" spans="1:8" x14ac:dyDescent="0.4">
      <c r="B7" s="17" t="str">
        <f>'1-1_application'!C12&amp;"　殿"</f>
        <v>　殿</v>
      </c>
      <c r="C7" s="2"/>
      <c r="D7" s="2"/>
    </row>
    <row r="8" spans="1:8" x14ac:dyDescent="0.4">
      <c r="B8" s="17"/>
      <c r="C8" s="2"/>
      <c r="D8" s="2"/>
    </row>
    <row r="9" spans="1:8" ht="49.5" x14ac:dyDescent="0.4">
      <c r="B9" s="5"/>
      <c r="C9" s="5"/>
      <c r="D9" s="18" t="s">
        <v>28</v>
      </c>
    </row>
    <row r="10" spans="1:8" ht="21" customHeight="1" x14ac:dyDescent="0.4">
      <c r="B10" s="5"/>
      <c r="C10" s="5"/>
    </row>
    <row r="11" spans="1:8" ht="40.5" customHeight="1" x14ac:dyDescent="0.4">
      <c r="B11" s="153" t="s">
        <v>29</v>
      </c>
      <c r="C11" s="153"/>
      <c r="D11" s="153"/>
    </row>
    <row r="12" spans="1:8" s="19" customFormat="1" ht="16.5" customHeight="1" x14ac:dyDescent="0.4">
      <c r="B12" s="20"/>
      <c r="C12" s="20"/>
      <c r="D12" s="20"/>
    </row>
    <row r="13" spans="1:8" s="19" customFormat="1" ht="54" customHeight="1" x14ac:dyDescent="0.4">
      <c r="B13" s="156" t="s">
        <v>30</v>
      </c>
      <c r="C13" s="156"/>
      <c r="D13" s="156"/>
    </row>
    <row r="14" spans="1:8" s="19" customFormat="1" ht="34.5" customHeight="1" x14ac:dyDescent="0.4">
      <c r="B14" s="157" t="s">
        <v>69</v>
      </c>
      <c r="C14" s="157"/>
      <c r="D14" s="157"/>
    </row>
    <row r="15" spans="1:8" s="19" customFormat="1" ht="16.5" x14ac:dyDescent="0.4">
      <c r="B15" s="20"/>
      <c r="C15" s="20"/>
      <c r="D15" s="20"/>
    </row>
    <row r="16" spans="1:8" s="19" customFormat="1" ht="22.5" customHeight="1" x14ac:dyDescent="0.4">
      <c r="B16" s="16" t="s">
        <v>16</v>
      </c>
      <c r="C16" s="154" t="str">
        <f>'1-1_application'!D5</f>
        <v>申請日（yyyy/mm/dd）</v>
      </c>
      <c r="D16" s="155"/>
    </row>
    <row r="17" spans="2:6" s="19" customFormat="1" ht="22.5" customHeight="1" x14ac:dyDescent="0.4">
      <c r="B17" s="11" t="s">
        <v>15</v>
      </c>
      <c r="C17" s="158" t="str">
        <f>'1-1_application'!C28:D28</f>
        <v>多目的ホール（NITORI Hall）</v>
      </c>
      <c r="D17" s="158"/>
      <c r="E17" s="21"/>
      <c r="F17" s="21"/>
    </row>
    <row r="18" spans="2:6" s="19" customFormat="1" ht="22.5" customHeight="1" x14ac:dyDescent="0.4">
      <c r="B18" s="11" t="s">
        <v>8</v>
      </c>
      <c r="C18" s="84" t="str">
        <f>'1-1_application'!C29</f>
        <v>yyyy/mm/dd</v>
      </c>
      <c r="D18" s="83" t="str">
        <f>'1-1_application'!D29</f>
        <v>tt:mm</v>
      </c>
      <c r="E18" s="4"/>
    </row>
    <row r="19" spans="2:6" s="19" customFormat="1" ht="22.5" customHeight="1" x14ac:dyDescent="0.4">
      <c r="B19" s="11" t="s">
        <v>9</v>
      </c>
      <c r="C19" s="84" t="str">
        <f>'1-1_application'!C30</f>
        <v>yyyy/mm/dd</v>
      </c>
      <c r="D19" s="83" t="str">
        <f>'1-1_application'!D30</f>
        <v>tt:mm</v>
      </c>
      <c r="E19" s="49" t="e">
        <f>(D19-D18)*24</f>
        <v>#VALUE!</v>
      </c>
      <c r="F19" s="49" t="e">
        <f>(D19-D18)*24*20200</f>
        <v>#VALUE!</v>
      </c>
    </row>
    <row r="20" spans="2:6" s="19" customFormat="1" ht="22.5" customHeight="1" x14ac:dyDescent="0.4">
      <c r="B20" s="27" t="s">
        <v>87</v>
      </c>
      <c r="C20" s="152">
        <f>'1-1_application'!C32:D32</f>
        <v>0</v>
      </c>
      <c r="D20" s="152"/>
      <c r="E20" s="21"/>
      <c r="F20" s="21"/>
    </row>
    <row r="21" spans="2:6" s="19" customFormat="1" ht="22.5" customHeight="1" x14ac:dyDescent="0.4">
      <c r="B21" s="27" t="s">
        <v>88</v>
      </c>
      <c r="C21" s="152">
        <f>'1-1_application'!C33:D33</f>
        <v>0</v>
      </c>
      <c r="D21" s="152"/>
      <c r="E21" s="21"/>
      <c r="F21" s="21"/>
    </row>
    <row r="22" spans="2:6" s="19" customFormat="1" ht="21" customHeight="1" x14ac:dyDescent="0.4">
      <c r="B22" s="48" t="s">
        <v>34</v>
      </c>
      <c r="C22" s="159"/>
      <c r="D22" s="159"/>
    </row>
    <row r="23" spans="2:6" s="19" customFormat="1" ht="16.5" x14ac:dyDescent="0.4"/>
    <row r="24" spans="2:6" s="19" customFormat="1" ht="18.75" customHeight="1" x14ac:dyDescent="0.4">
      <c r="B24" s="151" t="s">
        <v>68</v>
      </c>
      <c r="C24" s="151"/>
      <c r="D24" s="151"/>
    </row>
    <row r="25" spans="2:6" s="19" customFormat="1" ht="9.75" customHeight="1" x14ac:dyDescent="0.4"/>
    <row r="26" spans="2:6" s="19" customFormat="1" ht="22.5" customHeight="1" x14ac:dyDescent="0.4">
      <c r="B26" s="45" t="s">
        <v>161</v>
      </c>
      <c r="C26" s="46" t="e">
        <f>F19</f>
        <v>#VALUE!</v>
      </c>
      <c r="D26" s="47" t="s">
        <v>31</v>
      </c>
    </row>
    <row r="27" spans="2:6" s="19" customFormat="1" ht="22.5" customHeight="1" x14ac:dyDescent="0.4">
      <c r="B27" s="48" t="s">
        <v>62</v>
      </c>
      <c r="C27" s="149" t="str">
        <f>IF(OR('1-1_application'!C37='1-1_application'!G7,'1-1_application'!C37:D37='1-1_application'!G8,'1-1_application'!C37:D37='1-1_application'!G9,'1-1_application'!C37:D37='1-1_application'!G11,'1-1_application'!C37:D37='1-1_application'!G12),'1-2_許可通知'!H1,IF('1-1_application'!C37:D37='1-1_application'!G6,'1-2_許可通知'!H2,IF('1-1_application'!C37:D37='1-1_application'!G10,'1-2_許可通知'!H3,IF('1-1_application'!C37:D37='1-1_application'!G13,'1-2_許可通知'!H4,""))))</f>
        <v/>
      </c>
      <c r="D27" s="150"/>
    </row>
    <row r="30" spans="2:6" x14ac:dyDescent="0.4">
      <c r="B30" s="48" t="s">
        <v>82</v>
      </c>
      <c r="C30" s="79" t="s">
        <v>83</v>
      </c>
    </row>
    <row r="31" spans="2:6" x14ac:dyDescent="0.4">
      <c r="B31" s="78" t="s">
        <v>91</v>
      </c>
      <c r="C31" s="70" t="str">
        <f>'1-1_application'!C47</f>
        <v/>
      </c>
    </row>
    <row r="32" spans="2:6" x14ac:dyDescent="0.4">
      <c r="B32" s="68" t="s">
        <v>86</v>
      </c>
      <c r="C32" s="70"/>
    </row>
  </sheetData>
  <mergeCells count="10">
    <mergeCell ref="C27:D27"/>
    <mergeCell ref="B24:D24"/>
    <mergeCell ref="C20:D20"/>
    <mergeCell ref="C21:D21"/>
    <mergeCell ref="B11:D11"/>
    <mergeCell ref="C16:D16"/>
    <mergeCell ref="B13:D13"/>
    <mergeCell ref="B14:D14"/>
    <mergeCell ref="C17:D17"/>
    <mergeCell ref="C22:D22"/>
  </mergeCells>
  <phoneticPr fontId="1"/>
  <pageMargins left="0.70866141732283472" right="0.7086614173228347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57DA-712E-46E3-BD18-0B4E149B5D14}">
  <dimension ref="A1:F29"/>
  <sheetViews>
    <sheetView view="pageBreakPreview" topLeftCell="A10" zoomScaleNormal="100" zoomScaleSheetLayoutView="100" workbookViewId="0">
      <selection activeCell="C45" sqref="C45"/>
    </sheetView>
  </sheetViews>
  <sheetFormatPr defaultColWidth="9" defaultRowHeight="18.75" x14ac:dyDescent="0.4"/>
  <cols>
    <col min="1" max="1" width="2.5" style="1" customWidth="1"/>
    <col min="2" max="2" width="17" style="1" customWidth="1"/>
    <col min="3" max="4" width="29.125" style="1" customWidth="1"/>
    <col min="5" max="16384" width="9" style="1"/>
  </cols>
  <sheetData>
    <row r="1" spans="1:6" x14ac:dyDescent="0.4">
      <c r="A1" s="17" t="s">
        <v>65</v>
      </c>
    </row>
    <row r="2" spans="1:6" x14ac:dyDescent="0.4">
      <c r="A2" s="17"/>
      <c r="D2" s="43" t="str">
        <f>'1-1_application'!C44</f>
        <v>yyyyxx</v>
      </c>
    </row>
    <row r="3" spans="1:6" x14ac:dyDescent="0.4">
      <c r="A3" s="3"/>
      <c r="B3" s="2"/>
      <c r="C3" s="2"/>
      <c r="D3" s="44" t="s">
        <v>38</v>
      </c>
    </row>
    <row r="4" spans="1:6" x14ac:dyDescent="0.4">
      <c r="A4" s="3"/>
      <c r="B4" s="2"/>
      <c r="C4" s="2"/>
    </row>
    <row r="5" spans="1:6" x14ac:dyDescent="0.4">
      <c r="A5" s="3"/>
      <c r="B5" s="17">
        <f>'1-1_application'!C10</f>
        <v>0</v>
      </c>
      <c r="C5" s="2"/>
      <c r="D5" s="2"/>
    </row>
    <row r="6" spans="1:6" x14ac:dyDescent="0.4">
      <c r="A6" s="3"/>
      <c r="B6" s="17">
        <f>'1-1_application'!C11</f>
        <v>0</v>
      </c>
      <c r="C6" s="2"/>
      <c r="D6" s="2"/>
    </row>
    <row r="7" spans="1:6" x14ac:dyDescent="0.4">
      <c r="B7" s="17" t="str">
        <f>'1-1_application'!C12&amp;"　殿"</f>
        <v>　殿</v>
      </c>
      <c r="C7" s="2"/>
      <c r="D7" s="2"/>
    </row>
    <row r="8" spans="1:6" x14ac:dyDescent="0.4">
      <c r="B8" s="17"/>
      <c r="C8" s="2"/>
      <c r="D8" s="2"/>
    </row>
    <row r="9" spans="1:6" ht="49.5" x14ac:dyDescent="0.4">
      <c r="B9" s="5"/>
      <c r="C9" s="5"/>
      <c r="D9" s="18" t="s">
        <v>28</v>
      </c>
    </row>
    <row r="10" spans="1:6" ht="21" customHeight="1" x14ac:dyDescent="0.4">
      <c r="B10" s="5"/>
      <c r="C10" s="5"/>
    </row>
    <row r="11" spans="1:6" ht="40.5" customHeight="1" x14ac:dyDescent="0.4">
      <c r="B11" s="153" t="s">
        <v>32</v>
      </c>
      <c r="C11" s="153"/>
      <c r="D11" s="153"/>
    </row>
    <row r="12" spans="1:6" s="19" customFormat="1" ht="16.5" customHeight="1" x14ac:dyDescent="0.4">
      <c r="B12" s="20"/>
      <c r="C12" s="20"/>
      <c r="D12" s="20"/>
    </row>
    <row r="13" spans="1:6" s="19" customFormat="1" ht="38.25" customHeight="1" x14ac:dyDescent="0.4">
      <c r="B13" s="156" t="s">
        <v>33</v>
      </c>
      <c r="C13" s="156"/>
      <c r="D13" s="156"/>
    </row>
    <row r="14" spans="1:6" s="19" customFormat="1" ht="16.5" x14ac:dyDescent="0.4">
      <c r="B14" s="20"/>
      <c r="C14" s="20"/>
      <c r="D14" s="20"/>
    </row>
    <row r="15" spans="1:6" s="19" customFormat="1" ht="22.5" customHeight="1" x14ac:dyDescent="0.4">
      <c r="B15" s="16" t="s">
        <v>16</v>
      </c>
      <c r="C15" s="162" t="str">
        <f>'1-1_application'!D5</f>
        <v>申請日（yyyy/mm/dd）</v>
      </c>
      <c r="D15" s="163"/>
    </row>
    <row r="16" spans="1:6" s="19" customFormat="1" ht="22.5" customHeight="1" x14ac:dyDescent="0.4">
      <c r="B16" s="11" t="s">
        <v>15</v>
      </c>
      <c r="C16" s="158" t="str">
        <f>'1-1_application'!C28:D28</f>
        <v>多目的ホール（NITORI Hall）</v>
      </c>
      <c r="D16" s="158"/>
      <c r="E16" s="21"/>
      <c r="F16" s="21"/>
    </row>
    <row r="17" spans="2:6" s="19" customFormat="1" ht="22.5" customHeight="1" x14ac:dyDescent="0.4">
      <c r="B17" s="11" t="s">
        <v>8</v>
      </c>
      <c r="C17" s="84" t="str">
        <f>'1-1_application'!C29</f>
        <v>yyyy/mm/dd</v>
      </c>
      <c r="D17" s="83" t="str">
        <f>'1-1_application'!D29</f>
        <v>tt:mm</v>
      </c>
      <c r="E17" s="4"/>
    </row>
    <row r="18" spans="2:6" s="19" customFormat="1" ht="22.5" customHeight="1" x14ac:dyDescent="0.4">
      <c r="B18" s="11" t="s">
        <v>9</v>
      </c>
      <c r="C18" s="84" t="str">
        <f>'1-1_application'!C30</f>
        <v>yyyy/mm/dd</v>
      </c>
      <c r="D18" s="83" t="str">
        <f>'1-1_application'!D30</f>
        <v>tt:mm</v>
      </c>
      <c r="E18" s="4"/>
      <c r="F18" s="4"/>
    </row>
    <row r="19" spans="2:6" s="19" customFormat="1" ht="22.5" customHeight="1" x14ac:dyDescent="0.4">
      <c r="B19" s="27" t="s">
        <v>87</v>
      </c>
      <c r="C19" s="152">
        <f>'1-1_application'!C32:D32</f>
        <v>0</v>
      </c>
      <c r="D19" s="152"/>
      <c r="E19" s="21"/>
      <c r="F19" s="21"/>
    </row>
    <row r="20" spans="2:6" s="19" customFormat="1" ht="22.5" customHeight="1" x14ac:dyDescent="0.4">
      <c r="B20" s="27" t="s">
        <v>88</v>
      </c>
      <c r="C20" s="152">
        <f>'1-1_application'!C33:D33</f>
        <v>0</v>
      </c>
      <c r="D20" s="152"/>
      <c r="E20" s="21"/>
      <c r="F20" s="21"/>
    </row>
    <row r="21" spans="2:6" s="19" customFormat="1" ht="16.5" x14ac:dyDescent="0.4"/>
    <row r="22" spans="2:6" s="19" customFormat="1" ht="16.5" x14ac:dyDescent="0.4"/>
    <row r="23" spans="2:6" s="19" customFormat="1" ht="23.25" customHeight="1" x14ac:dyDescent="0.4">
      <c r="B23" s="15" t="s">
        <v>34</v>
      </c>
      <c r="C23" s="160"/>
      <c r="D23" s="161"/>
    </row>
    <row r="24" spans="2:6" s="19" customFormat="1" ht="16.5" x14ac:dyDescent="0.4"/>
    <row r="27" spans="2:6" x14ac:dyDescent="0.4">
      <c r="B27" s="48" t="s">
        <v>82</v>
      </c>
      <c r="C27" s="79" t="s">
        <v>83</v>
      </c>
    </row>
    <row r="28" spans="2:6" x14ac:dyDescent="0.4">
      <c r="B28" s="78" t="s">
        <v>81</v>
      </c>
      <c r="C28" s="70" t="str">
        <f>'1-1_application'!C47</f>
        <v/>
      </c>
    </row>
    <row r="29" spans="2:6" x14ac:dyDescent="0.4">
      <c r="B29" s="68" t="s">
        <v>86</v>
      </c>
      <c r="C29" s="70"/>
    </row>
  </sheetData>
  <mergeCells count="7">
    <mergeCell ref="C23:D23"/>
    <mergeCell ref="B11:D11"/>
    <mergeCell ref="B13:D13"/>
    <mergeCell ref="C15:D15"/>
    <mergeCell ref="C16:D16"/>
    <mergeCell ref="C19:D19"/>
    <mergeCell ref="C20:D20"/>
  </mergeCells>
  <phoneticPr fontId="1"/>
  <pageMargins left="0.70866141732283472" right="0.70866141732283472" top="0.55118110236220474"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EAB0B-E651-4B8B-86FF-45DED1B6B3A3}">
  <dimension ref="A1:F43"/>
  <sheetViews>
    <sheetView view="pageBreakPreview" topLeftCell="A19" zoomScaleNormal="100" zoomScaleSheetLayoutView="100" workbookViewId="0">
      <selection activeCell="C35" sqref="C35:D35"/>
    </sheetView>
  </sheetViews>
  <sheetFormatPr defaultColWidth="9" defaultRowHeight="18.75" x14ac:dyDescent="0.4"/>
  <cols>
    <col min="1" max="1" width="2.5" style="1" customWidth="1"/>
    <col min="2" max="2" width="17" style="1" customWidth="1"/>
    <col min="3" max="4" width="29.125" style="1" customWidth="1"/>
    <col min="5" max="16384" width="9" style="1"/>
  </cols>
  <sheetData>
    <row r="1" spans="1:4" s="19" customFormat="1" ht="16.5" x14ac:dyDescent="0.4">
      <c r="A1" s="17" t="s">
        <v>64</v>
      </c>
    </row>
    <row r="2" spans="1:4" s="19" customFormat="1" ht="16.5" x14ac:dyDescent="0.4">
      <c r="A2" s="24"/>
      <c r="B2" s="151" t="s">
        <v>10</v>
      </c>
      <c r="C2" s="151"/>
      <c r="D2" s="151"/>
    </row>
    <row r="3" spans="1:4" s="19" customFormat="1" ht="16.5" x14ac:dyDescent="0.4">
      <c r="B3" s="151" t="s">
        <v>35</v>
      </c>
      <c r="C3" s="151"/>
      <c r="D3" s="151"/>
    </row>
    <row r="4" spans="1:4" s="19" customFormat="1" ht="16.5" x14ac:dyDescent="0.4">
      <c r="B4" s="25"/>
      <c r="C4" s="25"/>
      <c r="D4" s="23" t="s">
        <v>16</v>
      </c>
    </row>
    <row r="5" spans="1:4" s="19" customFormat="1" ht="7.5" customHeight="1" x14ac:dyDescent="0.4">
      <c r="B5" s="25"/>
      <c r="C5" s="25"/>
    </row>
    <row r="6" spans="1:4" s="19" customFormat="1" ht="16.5" x14ac:dyDescent="0.4">
      <c r="B6" s="17" t="s">
        <v>27</v>
      </c>
      <c r="C6" s="17"/>
    </row>
    <row r="7" spans="1:4" s="19" customFormat="1" ht="9.75" customHeight="1" x14ac:dyDescent="0.4">
      <c r="B7" s="24"/>
      <c r="C7" s="24"/>
    </row>
    <row r="8" spans="1:4" s="19" customFormat="1" ht="16.5" x14ac:dyDescent="0.4">
      <c r="A8" s="10"/>
      <c r="B8" s="9" t="s">
        <v>0</v>
      </c>
      <c r="C8" s="4"/>
      <c r="D8" s="10"/>
    </row>
    <row r="9" spans="1:4" s="19" customFormat="1" ht="16.5" x14ac:dyDescent="0.4">
      <c r="A9" s="10"/>
      <c r="B9" s="11" t="s">
        <v>12</v>
      </c>
      <c r="C9" s="152">
        <f>'1-1_application'!C10</f>
        <v>0</v>
      </c>
      <c r="D9" s="152"/>
    </row>
    <row r="10" spans="1:4" s="19" customFormat="1" ht="16.5" x14ac:dyDescent="0.4">
      <c r="A10" s="10"/>
      <c r="B10" s="11" t="s">
        <v>18</v>
      </c>
      <c r="C10" s="152">
        <f>'1-1_application'!C11</f>
        <v>0</v>
      </c>
      <c r="D10" s="152"/>
    </row>
    <row r="11" spans="1:4" s="19" customFormat="1" ht="16.5" x14ac:dyDescent="0.4">
      <c r="A11" s="10"/>
      <c r="B11" s="11" t="s">
        <v>22</v>
      </c>
      <c r="C11" s="152">
        <f>'1-1_application'!C12</f>
        <v>0</v>
      </c>
      <c r="D11" s="152"/>
    </row>
    <row r="12" spans="1:4" s="19" customFormat="1" ht="16.5" x14ac:dyDescent="0.4">
      <c r="A12" s="10"/>
      <c r="B12" s="11" t="s">
        <v>19</v>
      </c>
      <c r="C12" s="170" t="str">
        <f>'1-1_application'!C13</f>
        <v>〒</v>
      </c>
      <c r="D12" s="170"/>
    </row>
    <row r="13" spans="1:4" s="19" customFormat="1" ht="16.5" x14ac:dyDescent="0.4">
      <c r="A13" s="10"/>
      <c r="B13" s="11" t="s">
        <v>11</v>
      </c>
      <c r="C13" s="152">
        <f>'1-1_application'!C14</f>
        <v>0</v>
      </c>
      <c r="D13" s="152"/>
    </row>
    <row r="14" spans="1:4" s="19" customFormat="1" ht="16.5" x14ac:dyDescent="0.4">
      <c r="A14" s="10"/>
      <c r="B14" s="11" t="s">
        <v>1</v>
      </c>
      <c r="C14" s="152">
        <f>'1-1_application'!C15</f>
        <v>0</v>
      </c>
      <c r="D14" s="152"/>
    </row>
    <row r="15" spans="1:4" s="19" customFormat="1" ht="9.75" customHeight="1" x14ac:dyDescent="0.4">
      <c r="A15" s="10"/>
      <c r="B15" s="4"/>
      <c r="C15" s="4"/>
      <c r="D15" s="4"/>
    </row>
    <row r="16" spans="1:4" s="19" customFormat="1" ht="16.5" x14ac:dyDescent="0.4">
      <c r="A16" s="10"/>
      <c r="B16" s="9" t="s">
        <v>2</v>
      </c>
      <c r="C16" s="171" t="s">
        <v>3</v>
      </c>
      <c r="D16" s="171"/>
    </row>
    <row r="17" spans="1:6" s="19" customFormat="1" ht="16.5" x14ac:dyDescent="0.4">
      <c r="A17" s="10"/>
      <c r="B17" s="11" t="s">
        <v>21</v>
      </c>
      <c r="C17" s="152">
        <f>'1-1_application'!C18</f>
        <v>0</v>
      </c>
      <c r="D17" s="152"/>
    </row>
    <row r="18" spans="1:6" s="19" customFormat="1" ht="16.5" x14ac:dyDescent="0.4">
      <c r="A18" s="10"/>
      <c r="B18" s="11" t="s">
        <v>20</v>
      </c>
      <c r="C18" s="152">
        <f>'1-1_application'!C19</f>
        <v>0</v>
      </c>
      <c r="D18" s="152"/>
    </row>
    <row r="19" spans="1:6" s="19" customFormat="1" ht="16.5" x14ac:dyDescent="0.4">
      <c r="A19" s="10"/>
      <c r="B19" s="11" t="s">
        <v>13</v>
      </c>
      <c r="C19" s="152">
        <f>'1-1_application'!C20</f>
        <v>0</v>
      </c>
      <c r="D19" s="152"/>
    </row>
    <row r="20" spans="1:6" s="19" customFormat="1" ht="16.5" x14ac:dyDescent="0.4">
      <c r="A20" s="10"/>
      <c r="B20" s="11" t="s">
        <v>11</v>
      </c>
      <c r="C20" s="152">
        <f>'1-1_application'!C21</f>
        <v>0</v>
      </c>
      <c r="D20" s="152"/>
    </row>
    <row r="21" spans="1:6" s="19" customFormat="1" ht="16.5" x14ac:dyDescent="0.4">
      <c r="A21" s="10"/>
      <c r="B21" s="11" t="s">
        <v>14</v>
      </c>
      <c r="C21" s="152">
        <f>'1-1_application'!C22</f>
        <v>0</v>
      </c>
      <c r="D21" s="152"/>
    </row>
    <row r="22" spans="1:6" s="19" customFormat="1" ht="9.75" customHeight="1" x14ac:dyDescent="0.4">
      <c r="A22" s="10"/>
      <c r="B22" s="4"/>
      <c r="C22" s="4"/>
      <c r="D22" s="4"/>
    </row>
    <row r="23" spans="1:6" s="19" customFormat="1" ht="33" customHeight="1" x14ac:dyDescent="0.4">
      <c r="A23" s="10"/>
      <c r="B23" s="157" t="s">
        <v>36</v>
      </c>
      <c r="C23" s="157"/>
      <c r="D23" s="157"/>
    </row>
    <row r="24" spans="1:6" ht="9.75" customHeight="1" x14ac:dyDescent="0.4">
      <c r="B24" s="8"/>
      <c r="C24" s="8"/>
    </row>
    <row r="25" spans="1:6" ht="19.5" customHeight="1" x14ac:dyDescent="0.4">
      <c r="B25" s="22" t="s">
        <v>16</v>
      </c>
      <c r="C25" s="166" t="str">
        <f>'1-1_application'!D5</f>
        <v>申請日（yyyy/mm/dd）</v>
      </c>
      <c r="D25" s="167"/>
    </row>
    <row r="26" spans="1:6" x14ac:dyDescent="0.4">
      <c r="B26" s="11" t="s">
        <v>4</v>
      </c>
      <c r="C26" s="162">
        <f>'1-1_application'!C27</f>
        <v>0</v>
      </c>
      <c r="D26" s="163"/>
      <c r="E26" s="7"/>
      <c r="F26" s="7"/>
    </row>
    <row r="27" spans="1:6" x14ac:dyDescent="0.4">
      <c r="B27" s="11" t="s">
        <v>15</v>
      </c>
      <c r="C27" s="158" t="str">
        <f>'1-1_application'!C28:D28</f>
        <v>多目的ホール（NITORI Hall）</v>
      </c>
      <c r="D27" s="158"/>
      <c r="E27" s="7"/>
      <c r="F27" s="7"/>
    </row>
    <row r="28" spans="1:6" x14ac:dyDescent="0.4">
      <c r="B28" s="11" t="s">
        <v>8</v>
      </c>
      <c r="C28" s="28" t="str">
        <f>'1-1_application'!C29</f>
        <v>yyyy/mm/dd</v>
      </c>
      <c r="D28" s="29" t="str">
        <f>'1-1_application'!D29</f>
        <v>tt:mm</v>
      </c>
      <c r="E28" s="6"/>
    </row>
    <row r="29" spans="1:6" x14ac:dyDescent="0.4">
      <c r="B29" s="11" t="s">
        <v>9</v>
      </c>
      <c r="C29" s="28" t="str">
        <f>'1-1_application'!C30</f>
        <v>yyyy/mm/dd</v>
      </c>
      <c r="D29" s="29" t="str">
        <f>'1-1_application'!D30</f>
        <v>tt:mm</v>
      </c>
      <c r="E29" s="6"/>
      <c r="F29" s="6"/>
    </row>
    <row r="30" spans="1:6" x14ac:dyDescent="0.4">
      <c r="B30" s="27" t="s">
        <v>43</v>
      </c>
      <c r="C30" s="152">
        <f>'1-1_application'!C32:D32</f>
        <v>0</v>
      </c>
      <c r="D30" s="152"/>
      <c r="E30" s="7"/>
      <c r="F30" s="7"/>
    </row>
    <row r="31" spans="1:6" x14ac:dyDescent="0.4">
      <c r="B31" s="27" t="s">
        <v>44</v>
      </c>
      <c r="C31" s="152">
        <f>'1-1_application'!C33:D33</f>
        <v>0</v>
      </c>
      <c r="D31" s="152"/>
      <c r="E31" s="7"/>
      <c r="F31" s="7"/>
    </row>
    <row r="32" spans="1:6" ht="18.75" customHeight="1" x14ac:dyDescent="0.4">
      <c r="B32" s="12" t="s">
        <v>5</v>
      </c>
      <c r="C32" s="13">
        <f>'1-1_application'!C34</f>
        <v>0</v>
      </c>
      <c r="D32" s="14" t="s">
        <v>17</v>
      </c>
      <c r="E32" s="7"/>
      <c r="F32" s="7"/>
    </row>
    <row r="33" spans="2:6" ht="18.75" customHeight="1" x14ac:dyDescent="0.4">
      <c r="B33" s="12" t="s">
        <v>45</v>
      </c>
      <c r="C33" s="13">
        <f>'1-1_application'!C35</f>
        <v>0</v>
      </c>
      <c r="D33" s="13" t="str">
        <f>'1-1_application'!D35</f>
        <v>人</v>
      </c>
      <c r="E33" s="7"/>
      <c r="F33" s="7"/>
    </row>
    <row r="34" spans="2:6" ht="18.75" customHeight="1" x14ac:dyDescent="0.4">
      <c r="B34" s="12" t="s">
        <v>46</v>
      </c>
      <c r="C34" s="13">
        <f>'1-1_application'!C36</f>
        <v>0</v>
      </c>
      <c r="D34" s="13" t="s">
        <v>17</v>
      </c>
      <c r="E34" s="7"/>
      <c r="F34" s="7"/>
    </row>
    <row r="35" spans="2:6" x14ac:dyDescent="0.4">
      <c r="B35" s="11" t="s">
        <v>6</v>
      </c>
      <c r="C35" s="164">
        <f>'1-1_application'!C37:D37</f>
        <v>0</v>
      </c>
      <c r="D35" s="164"/>
      <c r="E35" s="7"/>
      <c r="F35" s="7"/>
    </row>
    <row r="36" spans="2:6" ht="7.5" customHeight="1" x14ac:dyDescent="0.4"/>
    <row r="37" spans="2:6" ht="39" customHeight="1" x14ac:dyDescent="0.4">
      <c r="B37" s="26" t="s">
        <v>37</v>
      </c>
      <c r="C37" s="168"/>
      <c r="D37" s="169"/>
    </row>
    <row r="39" spans="2:6" x14ac:dyDescent="0.4">
      <c r="B39" s="165" t="s">
        <v>42</v>
      </c>
      <c r="C39" s="165"/>
    </row>
    <row r="40" spans="2:6" x14ac:dyDescent="0.4">
      <c r="B40" s="15" t="s">
        <v>23</v>
      </c>
      <c r="C40" s="42" t="s">
        <v>58</v>
      </c>
    </row>
    <row r="41" spans="2:6" x14ac:dyDescent="0.4">
      <c r="B41" s="15" t="s">
        <v>56</v>
      </c>
      <c r="C41" s="42" t="str">
        <f>'1-1_application'!C44&amp;"99"</f>
        <v>yyyyxx99</v>
      </c>
      <c r="D41" s="19" t="s">
        <v>60</v>
      </c>
    </row>
    <row r="42" spans="2:6" x14ac:dyDescent="0.4">
      <c r="B42" s="15" t="s">
        <v>25</v>
      </c>
      <c r="C42" s="42"/>
    </row>
    <row r="43" spans="2:6" x14ac:dyDescent="0.4">
      <c r="B43" s="15" t="s">
        <v>24</v>
      </c>
      <c r="C43" s="42" t="s">
        <v>58</v>
      </c>
    </row>
  </sheetData>
  <mergeCells count="23">
    <mergeCell ref="C19:D19"/>
    <mergeCell ref="B2:D2"/>
    <mergeCell ref="B3:D3"/>
    <mergeCell ref="C9:D9"/>
    <mergeCell ref="C10:D10"/>
    <mergeCell ref="C11:D11"/>
    <mergeCell ref="C12:D12"/>
    <mergeCell ref="C13:D13"/>
    <mergeCell ref="C14:D14"/>
    <mergeCell ref="C16:D16"/>
    <mergeCell ref="C17:D17"/>
    <mergeCell ref="C18:D18"/>
    <mergeCell ref="C35:D35"/>
    <mergeCell ref="B39:C39"/>
    <mergeCell ref="C25:D25"/>
    <mergeCell ref="C37:D37"/>
    <mergeCell ref="C20:D20"/>
    <mergeCell ref="C21:D21"/>
    <mergeCell ref="B23:D23"/>
    <mergeCell ref="C27:D27"/>
    <mergeCell ref="C30:D30"/>
    <mergeCell ref="C31:D31"/>
    <mergeCell ref="C26:D26"/>
  </mergeCells>
  <phoneticPr fontId="1"/>
  <pageMargins left="0.70866141732283472" right="0.70866141732283472" top="0.55118110236220474"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F4066-DFFE-40FB-9BD3-939EF4DD7644}">
  <dimension ref="A1:F24"/>
  <sheetViews>
    <sheetView view="pageBreakPreview" topLeftCell="A16" zoomScaleNormal="100" zoomScaleSheetLayoutView="100" workbookViewId="0">
      <selection activeCell="A2" sqref="A2"/>
    </sheetView>
  </sheetViews>
  <sheetFormatPr defaultColWidth="9" defaultRowHeight="18.75" x14ac:dyDescent="0.4"/>
  <cols>
    <col min="1" max="1" width="2.5" style="1" customWidth="1"/>
    <col min="2" max="2" width="17" style="1" customWidth="1"/>
    <col min="3" max="4" width="29.125" style="1" customWidth="1"/>
    <col min="5" max="16384" width="9" style="1"/>
  </cols>
  <sheetData>
    <row r="1" spans="1:6" x14ac:dyDescent="0.4">
      <c r="A1" s="17" t="s">
        <v>63</v>
      </c>
    </row>
    <row r="2" spans="1:6" x14ac:dyDescent="0.4">
      <c r="A2" s="17"/>
      <c r="D2" s="43" t="str">
        <f>'1-4_取り止め申請書'!C41</f>
        <v>yyyyxx99</v>
      </c>
    </row>
    <row r="3" spans="1:6" x14ac:dyDescent="0.4">
      <c r="A3" s="3"/>
      <c r="B3" s="2"/>
      <c r="C3" s="2"/>
      <c r="D3" s="44" t="s">
        <v>38</v>
      </c>
    </row>
    <row r="4" spans="1:6" x14ac:dyDescent="0.4">
      <c r="A4" s="3"/>
      <c r="B4" s="2"/>
      <c r="C4" s="2"/>
    </row>
    <row r="5" spans="1:6" x14ac:dyDescent="0.4">
      <c r="A5" s="3"/>
      <c r="B5" s="17">
        <f>'1-1_application'!C10</f>
        <v>0</v>
      </c>
      <c r="C5" s="2"/>
      <c r="D5" s="2"/>
    </row>
    <row r="6" spans="1:6" x14ac:dyDescent="0.4">
      <c r="A6" s="3"/>
      <c r="B6" s="17">
        <f>'1-1_application'!C11</f>
        <v>0</v>
      </c>
      <c r="C6" s="2"/>
      <c r="D6" s="2"/>
    </row>
    <row r="7" spans="1:6" x14ac:dyDescent="0.4">
      <c r="B7" s="17" t="str">
        <f>'1-1_application'!C12&amp;"　殿"</f>
        <v>　殿</v>
      </c>
      <c r="C7" s="2"/>
      <c r="D7" s="2"/>
    </row>
    <row r="8" spans="1:6" x14ac:dyDescent="0.4">
      <c r="B8" s="17"/>
      <c r="C8" s="2"/>
      <c r="D8" s="2"/>
    </row>
    <row r="9" spans="1:6" ht="49.5" x14ac:dyDescent="0.4">
      <c r="B9" s="5"/>
      <c r="C9" s="5"/>
      <c r="D9" s="18" t="s">
        <v>28</v>
      </c>
    </row>
    <row r="10" spans="1:6" ht="21" customHeight="1" x14ac:dyDescent="0.4">
      <c r="B10" s="5"/>
      <c r="C10" s="5"/>
    </row>
    <row r="11" spans="1:6" ht="35.25" customHeight="1" x14ac:dyDescent="0.4">
      <c r="B11" s="173" t="s">
        <v>39</v>
      </c>
      <c r="C11" s="173"/>
      <c r="D11" s="173"/>
    </row>
    <row r="12" spans="1:6" s="19" customFormat="1" ht="16.5" customHeight="1" x14ac:dyDescent="0.4">
      <c r="B12" s="20"/>
      <c r="C12" s="20"/>
      <c r="D12" s="20"/>
    </row>
    <row r="13" spans="1:6" s="19" customFormat="1" ht="22.5" customHeight="1" x14ac:dyDescent="0.4">
      <c r="B13" s="156" t="s">
        <v>40</v>
      </c>
      <c r="C13" s="156"/>
      <c r="D13" s="156"/>
    </row>
    <row r="14" spans="1:6" s="19" customFormat="1" ht="16.5" x14ac:dyDescent="0.4">
      <c r="B14" s="20"/>
      <c r="C14" s="20"/>
      <c r="D14" s="20"/>
    </row>
    <row r="15" spans="1:6" s="19" customFormat="1" ht="22.5" customHeight="1" x14ac:dyDescent="0.4">
      <c r="B15" s="16" t="s">
        <v>41</v>
      </c>
      <c r="C15" s="174" t="str">
        <f>'1-4_取り止め申請書'!D4</f>
        <v>申請日</v>
      </c>
      <c r="D15" s="175"/>
    </row>
    <row r="16" spans="1:6" s="19" customFormat="1" ht="22.5" customHeight="1" x14ac:dyDescent="0.4">
      <c r="B16" s="11" t="s">
        <v>15</v>
      </c>
      <c r="C16" s="158" t="str">
        <f>'1-4_取り止め申請書'!C27:D27</f>
        <v>多目的ホール（NITORI Hall）</v>
      </c>
      <c r="D16" s="158"/>
      <c r="E16" s="21"/>
      <c r="F16" s="21"/>
    </row>
    <row r="17" spans="2:6" s="19" customFormat="1" ht="22.5" customHeight="1" x14ac:dyDescent="0.4">
      <c r="B17" s="11" t="s">
        <v>8</v>
      </c>
      <c r="C17" s="28" t="str">
        <f>'1-4_取り止め申請書'!C28</f>
        <v>yyyy/mm/dd</v>
      </c>
      <c r="D17" s="29" t="str">
        <f>'1-4_取り止め申請書'!D28</f>
        <v>tt:mm</v>
      </c>
      <c r="E17" s="4"/>
    </row>
    <row r="18" spans="2:6" s="19" customFormat="1" ht="22.5" customHeight="1" x14ac:dyDescent="0.4">
      <c r="B18" s="11" t="s">
        <v>9</v>
      </c>
      <c r="C18" s="28" t="str">
        <f>'1-4_取り止め申請書'!C29</f>
        <v>yyyy/mm/dd</v>
      </c>
      <c r="D18" s="29" t="str">
        <f>'1-4_取り止め申請書'!D29</f>
        <v>tt:mm</v>
      </c>
      <c r="E18" s="4"/>
      <c r="F18" s="4"/>
    </row>
    <row r="19" spans="2:6" s="19" customFormat="1" ht="22.5" customHeight="1" x14ac:dyDescent="0.4">
      <c r="B19" s="27" t="s">
        <v>43</v>
      </c>
      <c r="C19" s="152">
        <f>'1-4_取り止め申請書'!C30:D30</f>
        <v>0</v>
      </c>
      <c r="D19" s="152"/>
      <c r="E19" s="21"/>
      <c r="F19" s="21"/>
    </row>
    <row r="20" spans="2:6" s="19" customFormat="1" ht="22.5" customHeight="1" x14ac:dyDescent="0.4">
      <c r="B20" s="27" t="s">
        <v>44</v>
      </c>
      <c r="C20" s="152">
        <f>'1-4_取り止め申請書'!C31:D31</f>
        <v>0</v>
      </c>
      <c r="D20" s="152"/>
      <c r="E20" s="21"/>
      <c r="F20" s="21"/>
    </row>
    <row r="21" spans="2:6" s="19" customFormat="1" ht="16.5" x14ac:dyDescent="0.4"/>
    <row r="22" spans="2:6" s="19" customFormat="1" ht="16.5" x14ac:dyDescent="0.4"/>
    <row r="23" spans="2:6" s="19" customFormat="1" ht="23.25" customHeight="1" x14ac:dyDescent="0.4">
      <c r="B23" s="15" t="s">
        <v>34</v>
      </c>
      <c r="C23" s="172"/>
      <c r="D23" s="167"/>
    </row>
    <row r="24" spans="2:6" s="19" customFormat="1" ht="16.5" x14ac:dyDescent="0.4"/>
  </sheetData>
  <mergeCells count="7">
    <mergeCell ref="C23:D23"/>
    <mergeCell ref="B11:D11"/>
    <mergeCell ref="B13:D13"/>
    <mergeCell ref="C15:D15"/>
    <mergeCell ref="C16:D16"/>
    <mergeCell ref="C19:D19"/>
    <mergeCell ref="C20:D20"/>
  </mergeCells>
  <phoneticPr fontId="1"/>
  <pageMargins left="0.70866141732283472" right="0.70866141732283472" top="0.55118110236220474" bottom="0.5511811023622047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508EA-B8F8-40D5-AB42-393EADF224CE}">
  <dimension ref="A2:AL12"/>
  <sheetViews>
    <sheetView workbookViewId="0">
      <selection activeCell="T11" sqref="T11"/>
    </sheetView>
  </sheetViews>
  <sheetFormatPr defaultRowHeight="18.75" x14ac:dyDescent="0.4"/>
  <cols>
    <col min="1" max="1" width="2.375" style="36" customWidth="1"/>
    <col min="2" max="2" width="10.625" style="41" customWidth="1"/>
    <col min="3" max="19" width="10.625" customWidth="1"/>
    <col min="20" max="20" width="12.375" customWidth="1"/>
    <col min="21" max="23" width="10.625" customWidth="1"/>
    <col min="24" max="25" width="14.375" customWidth="1"/>
    <col min="26" max="32" width="10.625" customWidth="1"/>
  </cols>
  <sheetData>
    <row r="2" spans="1:38" s="32" customFormat="1" ht="33" x14ac:dyDescent="0.4">
      <c r="A2" s="35"/>
      <c r="B2" s="38" t="s">
        <v>55</v>
      </c>
      <c r="C2" s="27" t="s">
        <v>12</v>
      </c>
      <c r="D2" s="27" t="s">
        <v>18</v>
      </c>
      <c r="E2" s="27" t="s">
        <v>22</v>
      </c>
      <c r="F2" s="27" t="s">
        <v>19</v>
      </c>
      <c r="G2" s="27" t="s">
        <v>11</v>
      </c>
      <c r="H2" s="27" t="s">
        <v>1</v>
      </c>
      <c r="I2" s="27" t="s">
        <v>21</v>
      </c>
      <c r="J2" s="27" t="s">
        <v>20</v>
      </c>
      <c r="K2" s="27" t="s">
        <v>13</v>
      </c>
      <c r="L2" s="27" t="s">
        <v>11</v>
      </c>
      <c r="M2" s="27" t="s">
        <v>14</v>
      </c>
      <c r="N2" s="27" t="s">
        <v>4</v>
      </c>
      <c r="O2" s="27" t="s">
        <v>15</v>
      </c>
      <c r="P2" s="27" t="s">
        <v>49</v>
      </c>
      <c r="Q2" s="27" t="s">
        <v>48</v>
      </c>
      <c r="R2" s="27" t="s">
        <v>50</v>
      </c>
      <c r="S2" s="33" t="s">
        <v>51</v>
      </c>
      <c r="T2" s="33" t="s">
        <v>169</v>
      </c>
      <c r="U2" s="27" t="s">
        <v>43</v>
      </c>
      <c r="V2" s="27" t="s">
        <v>44</v>
      </c>
      <c r="W2" s="27" t="s">
        <v>5</v>
      </c>
      <c r="X2" s="27" t="s">
        <v>45</v>
      </c>
      <c r="Y2" s="27" t="s">
        <v>46</v>
      </c>
      <c r="Z2" s="27" t="s">
        <v>162</v>
      </c>
      <c r="AA2" s="27" t="s">
        <v>163</v>
      </c>
      <c r="AB2" s="33" t="s">
        <v>23</v>
      </c>
      <c r="AC2" s="33" t="s">
        <v>56</v>
      </c>
      <c r="AD2" s="33" t="s">
        <v>25</v>
      </c>
      <c r="AE2" s="33" t="s">
        <v>24</v>
      </c>
      <c r="AF2" s="33" t="s">
        <v>89</v>
      </c>
      <c r="AG2" s="38" t="s">
        <v>53</v>
      </c>
      <c r="AH2" s="38" t="s">
        <v>90</v>
      </c>
      <c r="AI2" s="38" t="s">
        <v>52</v>
      </c>
      <c r="AJ2" s="38" t="s">
        <v>41</v>
      </c>
      <c r="AK2" s="34" t="s">
        <v>37</v>
      </c>
      <c r="AL2" s="38" t="s">
        <v>54</v>
      </c>
    </row>
    <row r="3" spans="1:38" s="41" customFormat="1" x14ac:dyDescent="0.4">
      <c r="A3" s="37"/>
      <c r="B3" s="39" t="str">
        <f>'1-1_application'!D5</f>
        <v>申請日（yyyy/mm/dd）</v>
      </c>
      <c r="C3" s="38">
        <f>'1-1_application'!C10</f>
        <v>0</v>
      </c>
      <c r="D3" s="38">
        <f>'1-1_application'!C11</f>
        <v>0</v>
      </c>
      <c r="E3" s="38">
        <f>'1-1_application'!C12</f>
        <v>0</v>
      </c>
      <c r="F3" s="38" t="str">
        <f>'1-1_application'!C13</f>
        <v>〒</v>
      </c>
      <c r="G3" s="38">
        <f>'1-1_application'!C14</f>
        <v>0</v>
      </c>
      <c r="H3" s="38">
        <f>'1-1_application'!C15</f>
        <v>0</v>
      </c>
      <c r="I3" s="38">
        <f>'1-1_application'!C18</f>
        <v>0</v>
      </c>
      <c r="J3" s="38">
        <f>'1-1_application'!C19</f>
        <v>0</v>
      </c>
      <c r="K3" s="38">
        <f>'1-1_application'!C20</f>
        <v>0</v>
      </c>
      <c r="L3" s="38">
        <f>'1-1_application'!C21</f>
        <v>0</v>
      </c>
      <c r="M3" s="38">
        <f>'1-1_application'!C22</f>
        <v>0</v>
      </c>
      <c r="N3" s="38">
        <f>'1-1_application'!C27</f>
        <v>0</v>
      </c>
      <c r="O3" s="38" t="str">
        <f>'1-1_application'!C28</f>
        <v>多目的ホール（NITORI Hall）</v>
      </c>
      <c r="P3" s="39" t="str">
        <f>'1-1_application'!C29</f>
        <v>yyyy/mm/dd</v>
      </c>
      <c r="Q3" s="40" t="str">
        <f>'1-1_application'!D29</f>
        <v>tt:mm</v>
      </c>
      <c r="R3" s="39" t="str">
        <f>'1-1_application'!C30</f>
        <v>yyyy/mm/dd</v>
      </c>
      <c r="S3" s="40" t="str">
        <f>'1-1_application'!D30</f>
        <v>tt:mm</v>
      </c>
      <c r="T3" s="123">
        <f>'1-1_application'!C31</f>
        <v>0</v>
      </c>
      <c r="U3" s="38">
        <f>'1-1_application'!C32</f>
        <v>0</v>
      </c>
      <c r="V3" s="38">
        <f>'1-1_application'!C33</f>
        <v>0</v>
      </c>
      <c r="W3" s="38">
        <f>'1-1_application'!C34</f>
        <v>0</v>
      </c>
      <c r="X3" s="38">
        <f>'1-1_application'!C35</f>
        <v>0</v>
      </c>
      <c r="Y3" s="38">
        <f>'1-1_application'!C36</f>
        <v>0</v>
      </c>
      <c r="Z3" s="38">
        <f>'1-1_application'!C37</f>
        <v>0</v>
      </c>
      <c r="AA3" s="38">
        <f>'1-1_application'!C38</f>
        <v>0</v>
      </c>
      <c r="AB3" s="38" t="str">
        <f>'1-1_application'!C43</f>
        <v>yyyy/mm/dd</v>
      </c>
      <c r="AC3" s="38" t="str">
        <f>'1-1_application'!C44</f>
        <v>yyyyxx</v>
      </c>
      <c r="AD3" s="38">
        <f>'1-1_application'!C45</f>
        <v>0</v>
      </c>
      <c r="AE3" s="38" t="str">
        <f>'1-1_application'!C46</f>
        <v>yyyy/mm/dd</v>
      </c>
      <c r="AF3" s="38" t="str">
        <f>'1-1_application'!C47</f>
        <v/>
      </c>
      <c r="AG3" s="39" t="str">
        <f>'1-2_許可通知'!D3</f>
        <v>通知日</v>
      </c>
      <c r="AH3" s="39" t="e">
        <f>'1-2_許可通知'!C26</f>
        <v>#VALUE!</v>
      </c>
      <c r="AI3" s="39" t="str">
        <f>'1-3_不許可通知'!D3</f>
        <v>通知日</v>
      </c>
      <c r="AJ3" s="39" t="str">
        <f>'1-4_取り止め申請書'!D4</f>
        <v>申請日</v>
      </c>
      <c r="AK3" s="38">
        <f>'1-4_取り止め申請書'!C37</f>
        <v>0</v>
      </c>
      <c r="AL3" s="39" t="str">
        <f>'1-5_取り止め許可通知'!D3</f>
        <v>通知日</v>
      </c>
    </row>
    <row r="12" spans="1:38" s="41" customFormat="1" x14ac:dyDescent="0.4">
      <c r="A12" s="37"/>
    </row>
  </sheetData>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1-1_application</vt:lpstr>
      <vt:lpstr>1-1_translation_referrence</vt:lpstr>
      <vt:lpstr>1-2_許可通知</vt:lpstr>
      <vt:lpstr>1-3_不許可通知</vt:lpstr>
      <vt:lpstr>1-4_取り止め申請書</vt:lpstr>
      <vt:lpstr>1-5_取り止め許可通知</vt:lpstr>
      <vt:lpstr>データ</vt:lpstr>
      <vt:lpstr>'1-1_application'!_Hlk181031247</vt:lpstr>
      <vt:lpstr>'1-4_取り止め申請書'!_Hlk181031247</vt:lpstr>
      <vt:lpstr>'1-1_application'!Print_Area</vt:lpstr>
      <vt:lpstr>'1-2_許可通知'!Print_Area</vt:lpstr>
      <vt:lpstr>'1-3_不許可通知'!Print_Area</vt:lpstr>
      <vt:lpstr>'1-4_取り止め申請書'!Print_Area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tanabe</dc:creator>
  <cp:lastModifiedBy>tanabe</cp:lastModifiedBy>
  <cp:lastPrinted>2025-01-28T01:54:17Z</cp:lastPrinted>
  <dcterms:created xsi:type="dcterms:W3CDTF">2024-10-28T09:36:38Z</dcterms:created>
  <dcterms:modified xsi:type="dcterms:W3CDTF">2025-02-05T02:22:12Z</dcterms:modified>
</cp:coreProperties>
</file>